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pl1 QĐ" sheetId="2" r:id="rId1"/>
    <sheet name="pl2" sheetId="1" r:id="rId2"/>
    <sheet name="pl3" sheetId="4" r:id="rId3"/>
  </sheets>
  <externalReferences>
    <externalReference r:id="rId4"/>
    <externalReference r:id="rId5"/>
  </externalReferences>
  <definedNames>
    <definedName name="__DanhSachThuoc__" localSheetId="1">'pl2'!#REF!</definedName>
    <definedName name="__DanhSachThuoc__" localSheetId="2">'pl3'!#REF!</definedName>
    <definedName name="__DanhSachThuoc__">[1]DATA!#REF!</definedName>
    <definedName name="__DanhSachThuocTongHop__" localSheetId="2">#REF!</definedName>
    <definedName name="__DanhSachThuocTongHop__">#REF!</definedName>
    <definedName name="__NhomTCKT__" localSheetId="2">#REF!</definedName>
    <definedName name="__NhomTCKT__">#REF!</definedName>
    <definedName name="__TongHop__" localSheetId="2">#REF!</definedName>
    <definedName name="__TongHop__">#REF!</definedName>
    <definedName name="__TongHopThuoc__" localSheetId="1">'pl2'!#REF!</definedName>
    <definedName name="__TongHopThuoc__" localSheetId="2">'pl3'!#REF!</definedName>
    <definedName name="__TongHopThuoc__">[1]DATA!#REF!</definedName>
    <definedName name="_Fill" localSheetId="0" hidden="1">#REF!</definedName>
    <definedName name="_Fill" localSheetId="2" hidden="1">#REF!</definedName>
    <definedName name="_Fill" hidden="1">#REF!</definedName>
    <definedName name="_xlnm._FilterDatabase" localSheetId="1" hidden="1">'pl2'!$A$7:$BP$523</definedName>
    <definedName name="_xlnm._FilterDatabase" localSheetId="2" hidden="1">'pl3'!$A$7:$BP$519</definedName>
    <definedName name="_Order1" hidden="1">255</definedName>
    <definedName name="_Order2" hidden="1">255</definedName>
    <definedName name="_Sort" localSheetId="1" hidden="1">#REF!</definedName>
    <definedName name="_Sort" localSheetId="2" hidden="1">#REF!</definedName>
    <definedName name="_Sort" hidden="1">#REF!</definedName>
    <definedName name="HTML_CodePage" hidden="1">950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p">[1]DATA!#REF!</definedName>
    <definedName name="_xlnm.Print_Area" localSheetId="0">'pl1 QĐ'!$A$1:$P$16</definedName>
    <definedName name="_xlnm.Print_Area" localSheetId="1">'pl2'!$A$1:$W$523</definedName>
    <definedName name="_xlnm.Print_Area" localSheetId="2">'pl3'!$A$1:$W$519</definedName>
    <definedName name="_xlnm.Print_Titles" localSheetId="0">'pl1 QĐ'!$6:$6</definedName>
    <definedName name="_xlnm.Print_Titles" localSheetId="1">'pl2'!$6:$7</definedName>
    <definedName name="_xlnm.Print_Titles" localSheetId="2">'pl3'!$6:$7</definedName>
  </definedNames>
  <calcPr calcId="144525"/>
</workbook>
</file>

<file path=xl/calcChain.xml><?xml version="1.0" encoding="utf-8"?>
<calcChain xmlns="http://schemas.openxmlformats.org/spreadsheetml/2006/main">
  <c r="T347" i="1" l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P10" i="2"/>
  <c r="P15" i="2"/>
  <c r="P12" i="2"/>
  <c r="P9" i="2"/>
  <c r="P8" i="2"/>
  <c r="S10" i="2" l="1"/>
  <c r="R10" i="2"/>
  <c r="S9" i="2"/>
  <c r="S8" i="2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T126" i="4"/>
  <c r="T122" i="4"/>
  <c r="T118" i="4"/>
  <c r="T115" i="4"/>
  <c r="T112" i="4"/>
  <c r="T454" i="4"/>
  <c r="T65" i="4"/>
  <c r="T63" i="4"/>
  <c r="T61" i="4"/>
  <c r="T451" i="4"/>
  <c r="T449" i="4"/>
  <c r="T447" i="4"/>
  <c r="T445" i="4"/>
  <c r="T443" i="4"/>
  <c r="T441" i="4"/>
  <c r="T439" i="4"/>
  <c r="T437" i="4"/>
  <c r="T432" i="4"/>
  <c r="T261" i="4"/>
  <c r="T259" i="4"/>
  <c r="T243" i="4"/>
  <c r="T240" i="4"/>
  <c r="T237" i="4"/>
  <c r="T136" i="4"/>
  <c r="T133" i="4"/>
  <c r="T210" i="4"/>
  <c r="T207" i="4"/>
  <c r="T204" i="4"/>
  <c r="T201" i="4"/>
  <c r="T198" i="4"/>
  <c r="T195" i="4"/>
  <c r="T192" i="4"/>
  <c r="T189" i="4"/>
  <c r="T320" i="4"/>
  <c r="T316" i="4"/>
  <c r="T312" i="4"/>
  <c r="T309" i="4"/>
  <c r="T109" i="4"/>
  <c r="T106" i="4"/>
  <c r="T103" i="4"/>
  <c r="T100" i="4"/>
  <c r="T507" i="4"/>
  <c r="T505" i="4"/>
  <c r="T503" i="4"/>
  <c r="T501" i="4"/>
  <c r="T257" i="4"/>
  <c r="T145" i="4"/>
  <c r="T142" i="4"/>
  <c r="T266" i="4"/>
  <c r="T270" i="4"/>
  <c r="T155" i="4"/>
  <c r="T275" i="4"/>
  <c r="T272" i="4"/>
  <c r="T251" i="4"/>
  <c r="T247" i="4"/>
  <c r="T234" i="4"/>
  <c r="T231" i="4"/>
  <c r="T228" i="4"/>
  <c r="T225" i="4"/>
  <c r="T222" i="4"/>
  <c r="T219" i="4"/>
  <c r="T430" i="4"/>
  <c r="T428" i="4"/>
  <c r="T426" i="4"/>
  <c r="T424" i="4"/>
  <c r="T422" i="4"/>
  <c r="T68" i="4"/>
  <c r="T139" i="4"/>
  <c r="T300" i="4"/>
  <c r="T295" i="4"/>
  <c r="T97" i="4"/>
  <c r="T487" i="4"/>
  <c r="T484" i="4"/>
  <c r="T481" i="4"/>
  <c r="T186" i="4"/>
  <c r="T130" i="4"/>
  <c r="T420" i="4"/>
  <c r="T343" i="4"/>
  <c r="T417" i="4"/>
  <c r="T414" i="4"/>
  <c r="T411" i="4"/>
  <c r="T407" i="4"/>
  <c r="T404" i="4"/>
  <c r="T399" i="4"/>
  <c r="T396" i="4"/>
  <c r="T393" i="4"/>
  <c r="T390" i="4"/>
  <c r="T387" i="4"/>
  <c r="T385" i="4"/>
  <c r="T382" i="4"/>
  <c r="T379" i="4"/>
  <c r="T376" i="4"/>
  <c r="T372" i="4"/>
  <c r="T369" i="4"/>
  <c r="T366" i="4"/>
  <c r="T363" i="4"/>
  <c r="T359" i="4"/>
  <c r="T354" i="4"/>
  <c r="T351" i="4"/>
  <c r="T346" i="4"/>
  <c r="T499" i="4"/>
  <c r="T496" i="4"/>
  <c r="T182" i="4"/>
  <c r="T180" i="4"/>
  <c r="T177" i="4"/>
  <c r="T174" i="4"/>
  <c r="T171" i="4"/>
  <c r="T168" i="4"/>
  <c r="T165" i="4"/>
  <c r="T162" i="4"/>
  <c r="T254" i="4"/>
  <c r="T37" i="4"/>
  <c r="T34" i="4"/>
  <c r="T32" i="4"/>
  <c r="T29" i="4"/>
  <c r="T27" i="4"/>
  <c r="T25" i="4"/>
  <c r="T23" i="4"/>
  <c r="T20" i="4"/>
  <c r="T18" i="4"/>
  <c r="T16" i="4"/>
  <c r="T14" i="4"/>
  <c r="T12" i="4"/>
  <c r="T10" i="4"/>
  <c r="T216" i="4"/>
  <c r="T213" i="4"/>
  <c r="T52" i="4"/>
  <c r="T48" i="4"/>
  <c r="T45" i="4"/>
  <c r="T42" i="4"/>
  <c r="T39" i="4"/>
  <c r="T281" i="4"/>
  <c r="T464" i="4"/>
  <c r="T460" i="4"/>
  <c r="T458" i="4"/>
  <c r="T95" i="4"/>
  <c r="T92" i="4"/>
  <c r="T89" i="4"/>
  <c r="T85" i="4"/>
  <c r="T82" i="4"/>
  <c r="T79" i="4"/>
  <c r="T77" i="4"/>
  <c r="T74" i="4"/>
  <c r="T71" i="4"/>
  <c r="T291" i="4"/>
  <c r="T289" i="4"/>
  <c r="T287" i="4"/>
  <c r="T285" i="4"/>
  <c r="T264" i="4"/>
  <c r="T55" i="4"/>
  <c r="T493" i="4"/>
  <c r="T491" i="4"/>
  <c r="T488" i="4"/>
  <c r="T517" i="4"/>
  <c r="T279" i="4"/>
  <c r="T306" i="4"/>
  <c r="T303" i="4"/>
  <c r="T334" i="4"/>
  <c r="T330" i="4"/>
  <c r="T328" i="4"/>
  <c r="T326" i="4"/>
  <c r="T323" i="4"/>
  <c r="T268" i="4"/>
  <c r="T435" i="4"/>
  <c r="T158" i="4"/>
  <c r="T513" i="4"/>
  <c r="T510" i="4"/>
  <c r="T58" i="4"/>
  <c r="T153" i="4"/>
  <c r="T150" i="4"/>
  <c r="T148" i="4"/>
  <c r="T478" i="4"/>
  <c r="T475" i="4"/>
  <c r="T472" i="4"/>
  <c r="T470" i="4"/>
  <c r="T467" i="4"/>
  <c r="O518" i="4"/>
  <c r="T518" i="4" s="1"/>
  <c r="A339" i="4"/>
  <c r="O516" i="4"/>
  <c r="T516" i="4" s="1"/>
  <c r="A338" i="4"/>
  <c r="O514" i="4"/>
  <c r="T514" i="4" s="1"/>
  <c r="A337" i="4"/>
  <c r="O512" i="4"/>
  <c r="T512" i="4" s="1"/>
  <c r="A336" i="4"/>
  <c r="O509" i="4"/>
  <c r="T509" i="4" s="1"/>
  <c r="A335" i="4"/>
  <c r="O498" i="4"/>
  <c r="T498" i="4" s="1"/>
  <c r="A334" i="4"/>
  <c r="O495" i="4"/>
  <c r="T495" i="4" s="1"/>
  <c r="A333" i="4"/>
  <c r="O492" i="4"/>
  <c r="T492" i="4" s="1"/>
  <c r="A332" i="4"/>
  <c r="O490" i="4"/>
  <c r="T490" i="4" s="1"/>
  <c r="A331" i="4"/>
  <c r="O486" i="4"/>
  <c r="T486" i="4" s="1"/>
  <c r="A330" i="4"/>
  <c r="O483" i="4"/>
  <c r="T483" i="4" s="1"/>
  <c r="A329" i="4"/>
  <c r="O480" i="4"/>
  <c r="T480" i="4" s="1"/>
  <c r="A328" i="4"/>
  <c r="O477" i="4"/>
  <c r="T477" i="4" s="1"/>
  <c r="A327" i="4"/>
  <c r="O474" i="4"/>
  <c r="T474" i="4" s="1"/>
  <c r="A326" i="4"/>
  <c r="O469" i="4"/>
  <c r="T469" i="4" s="1"/>
  <c r="A325" i="4"/>
  <c r="O466" i="4"/>
  <c r="T466" i="4" s="1"/>
  <c r="A324" i="4"/>
  <c r="O463" i="4"/>
  <c r="T463" i="4" s="1"/>
  <c r="A323" i="4"/>
  <c r="O457" i="4"/>
  <c r="T457" i="4" s="1"/>
  <c r="A322" i="4"/>
  <c r="O453" i="4"/>
  <c r="T453" i="4" s="1"/>
  <c r="A321" i="4"/>
  <c r="O434" i="4"/>
  <c r="T434" i="4" s="1"/>
  <c r="A320" i="4"/>
  <c r="O419" i="4"/>
  <c r="A319" i="4"/>
  <c r="O342" i="4"/>
  <c r="T342" i="4" s="1"/>
  <c r="A318" i="4"/>
  <c r="O416" i="4"/>
  <c r="T416" i="4" s="1"/>
  <c r="A317" i="4"/>
  <c r="O413" i="4"/>
  <c r="T413" i="4" s="1"/>
  <c r="A316" i="4"/>
  <c r="O410" i="4"/>
  <c r="T410" i="4" s="1"/>
  <c r="A315" i="4"/>
  <c r="O406" i="4"/>
  <c r="T406" i="4" s="1"/>
  <c r="A314" i="4"/>
  <c r="O403" i="4"/>
  <c r="T403" i="4" s="1"/>
  <c r="A313" i="4"/>
  <c r="O400" i="4"/>
  <c r="T400" i="4" s="1"/>
  <c r="A312" i="4"/>
  <c r="O398" i="4"/>
  <c r="T398" i="4" s="1"/>
  <c r="A311" i="4"/>
  <c r="O395" i="4"/>
  <c r="T395" i="4" s="1"/>
  <c r="A310" i="4"/>
  <c r="O392" i="4"/>
  <c r="T392" i="4" s="1"/>
  <c r="A309" i="4"/>
  <c r="O389" i="4"/>
  <c r="T389" i="4" s="1"/>
  <c r="A308" i="4"/>
  <c r="O386" i="4"/>
  <c r="T386" i="4" s="1"/>
  <c r="A307" i="4"/>
  <c r="O384" i="4"/>
  <c r="T384" i="4" s="1"/>
  <c r="A306" i="4"/>
  <c r="O381" i="4"/>
  <c r="T381" i="4" s="1"/>
  <c r="A305" i="4"/>
  <c r="O378" i="4"/>
  <c r="T378" i="4" s="1"/>
  <c r="A304" i="4"/>
  <c r="O375" i="4"/>
  <c r="T375" i="4" s="1"/>
  <c r="A303" i="4"/>
  <c r="O371" i="4"/>
  <c r="T371" i="4" s="1"/>
  <c r="A302" i="4"/>
  <c r="O368" i="4"/>
  <c r="T368" i="4" s="1"/>
  <c r="A301" i="4"/>
  <c r="O365" i="4"/>
  <c r="T365" i="4" s="1"/>
  <c r="A300" i="4"/>
  <c r="O362" i="4"/>
  <c r="T362" i="4" s="1"/>
  <c r="A299" i="4"/>
  <c r="O358" i="4"/>
  <c r="T358" i="4" s="1"/>
  <c r="A298" i="4"/>
  <c r="O355" i="4"/>
  <c r="T355" i="4" s="1"/>
  <c r="A297" i="4"/>
  <c r="O353" i="4"/>
  <c r="T353" i="4" s="1"/>
  <c r="A296" i="4"/>
  <c r="O350" i="4"/>
  <c r="T350" i="4" s="1"/>
  <c r="A295" i="4"/>
  <c r="O348" i="4"/>
  <c r="T348" i="4" s="1"/>
  <c r="A294" i="4"/>
  <c r="O347" i="4"/>
  <c r="T347" i="4" s="1"/>
  <c r="A293" i="4"/>
  <c r="O345" i="4"/>
  <c r="T345" i="4" s="1"/>
  <c r="A292" i="4"/>
  <c r="O335" i="4"/>
  <c r="T335" i="4" s="1"/>
  <c r="A291" i="4"/>
  <c r="O333" i="4"/>
  <c r="T333" i="4" s="1"/>
  <c r="A290" i="4"/>
  <c r="O325" i="4"/>
  <c r="T325" i="4" s="1"/>
  <c r="A289" i="4"/>
  <c r="O322" i="4"/>
  <c r="T322" i="4" s="1"/>
  <c r="A288" i="4"/>
  <c r="O319" i="4"/>
  <c r="T319" i="4" s="1"/>
  <c r="A287" i="4"/>
  <c r="O315" i="4"/>
  <c r="T315" i="4" s="1"/>
  <c r="A286" i="4"/>
  <c r="O313" i="4"/>
  <c r="T313" i="4" s="1"/>
  <c r="A285" i="4"/>
  <c r="O311" i="4"/>
  <c r="T311" i="4" s="1"/>
  <c r="A284" i="4"/>
  <c r="O308" i="4"/>
  <c r="T308" i="4" s="1"/>
  <c r="A283" i="4"/>
  <c r="O305" i="4"/>
  <c r="T305" i="4" s="1"/>
  <c r="A282" i="4"/>
  <c r="O302" i="4"/>
  <c r="T302" i="4" s="1"/>
  <c r="A281" i="4"/>
  <c r="O299" i="4"/>
  <c r="T299" i="4" s="1"/>
  <c r="A280" i="4"/>
  <c r="O296" i="4"/>
  <c r="T296" i="4" s="1"/>
  <c r="A279" i="4"/>
  <c r="O294" i="4"/>
  <c r="T294" i="4" s="1"/>
  <c r="A278" i="4"/>
  <c r="O284" i="4"/>
  <c r="T284" i="4" s="1"/>
  <c r="A277" i="4"/>
  <c r="O278" i="4"/>
  <c r="T278" i="4" s="1"/>
  <c r="A276" i="4"/>
  <c r="O276" i="4"/>
  <c r="T276" i="4" s="1"/>
  <c r="A275" i="4"/>
  <c r="O274" i="4"/>
  <c r="T274" i="4" s="1"/>
  <c r="A274" i="4"/>
  <c r="O263" i="4"/>
  <c r="T263" i="4" s="1"/>
  <c r="A273" i="4"/>
  <c r="O256" i="4"/>
  <c r="T256" i="4" s="1"/>
  <c r="A272" i="4"/>
  <c r="O250" i="4"/>
  <c r="T250" i="4" s="1"/>
  <c r="A271" i="4"/>
  <c r="O246" i="4"/>
  <c r="T246" i="4" s="1"/>
  <c r="A270" i="4"/>
  <c r="O242" i="4"/>
  <c r="T242" i="4" s="1"/>
  <c r="A269" i="4"/>
  <c r="O239" i="4"/>
  <c r="T239" i="4" s="1"/>
  <c r="A268" i="4"/>
  <c r="O236" i="4"/>
  <c r="T236" i="4" s="1"/>
  <c r="A267" i="4"/>
  <c r="O233" i="4"/>
  <c r="T233" i="4" s="1"/>
  <c r="A266" i="4"/>
  <c r="O230" i="4"/>
  <c r="T230" i="4" s="1"/>
  <c r="A265" i="4"/>
  <c r="O227" i="4"/>
  <c r="T227" i="4" s="1"/>
  <c r="A264" i="4"/>
  <c r="O224" i="4"/>
  <c r="T224" i="4" s="1"/>
  <c r="A263" i="4"/>
  <c r="O221" i="4"/>
  <c r="T221" i="4" s="1"/>
  <c r="A262" i="4"/>
  <c r="O218" i="4"/>
  <c r="T218" i="4" s="1"/>
  <c r="A261" i="4"/>
  <c r="O215" i="4"/>
  <c r="T215" i="4" s="1"/>
  <c r="A260" i="4"/>
  <c r="O212" i="4"/>
  <c r="T212" i="4" s="1"/>
  <c r="A259" i="4"/>
  <c r="O209" i="4"/>
  <c r="T209" i="4" s="1"/>
  <c r="A258" i="4"/>
  <c r="O206" i="4"/>
  <c r="T206" i="4" s="1"/>
  <c r="A257" i="4"/>
  <c r="O203" i="4"/>
  <c r="T203" i="4" s="1"/>
  <c r="A256" i="4"/>
  <c r="O200" i="4"/>
  <c r="T200" i="4" s="1"/>
  <c r="A255" i="4"/>
  <c r="O197" i="4"/>
  <c r="T197" i="4" s="1"/>
  <c r="A254" i="4"/>
  <c r="O194" i="4"/>
  <c r="T194" i="4" s="1"/>
  <c r="A253" i="4"/>
  <c r="O191" i="4"/>
  <c r="T191" i="4" s="1"/>
  <c r="A252" i="4"/>
  <c r="O188" i="4"/>
  <c r="T188" i="4" s="1"/>
  <c r="A251" i="4"/>
  <c r="O185" i="4"/>
  <c r="T185" i="4" s="1"/>
  <c r="A250" i="4"/>
  <c r="O179" i="4"/>
  <c r="T179" i="4" s="1"/>
  <c r="A249" i="4"/>
  <c r="O176" i="4"/>
  <c r="T176" i="4" s="1"/>
  <c r="A248" i="4"/>
  <c r="O173" i="4"/>
  <c r="T173" i="4" s="1"/>
  <c r="A247" i="4"/>
  <c r="O170" i="4"/>
  <c r="T170" i="4" s="1"/>
  <c r="A246" i="4"/>
  <c r="O167" i="4"/>
  <c r="T167" i="4" s="1"/>
  <c r="A245" i="4"/>
  <c r="O164" i="4"/>
  <c r="T164" i="4" s="1"/>
  <c r="A244" i="4"/>
  <c r="O161" i="4"/>
  <c r="T161" i="4" s="1"/>
  <c r="A243" i="4"/>
  <c r="O159" i="4"/>
  <c r="T159" i="4" s="1"/>
  <c r="A242" i="4"/>
  <c r="O157" i="4"/>
  <c r="T157" i="4" s="1"/>
  <c r="A241" i="4"/>
  <c r="O152" i="4"/>
  <c r="T152" i="4" s="1"/>
  <c r="A240" i="4"/>
  <c r="O147" i="4"/>
  <c r="T147" i="4" s="1"/>
  <c r="A239" i="4"/>
  <c r="O144" i="4"/>
  <c r="T144" i="4" s="1"/>
  <c r="A238" i="4"/>
  <c r="O141" i="4"/>
  <c r="T141" i="4" s="1"/>
  <c r="A237" i="4"/>
  <c r="O138" i="4"/>
  <c r="T138" i="4" s="1"/>
  <c r="A236" i="4"/>
  <c r="O135" i="4"/>
  <c r="T135" i="4" s="1"/>
  <c r="A235" i="4"/>
  <c r="O132" i="4"/>
  <c r="T132" i="4" s="1"/>
  <c r="A234" i="4"/>
  <c r="O129" i="4"/>
  <c r="T129" i="4" s="1"/>
  <c r="A233" i="4"/>
  <c r="O125" i="4"/>
  <c r="T125" i="4" s="1"/>
  <c r="A232" i="4"/>
  <c r="O123" i="4"/>
  <c r="T123" i="4" s="1"/>
  <c r="A231" i="4"/>
  <c r="O121" i="4"/>
  <c r="T121" i="4" s="1"/>
  <c r="A230" i="4"/>
  <c r="O119" i="4"/>
  <c r="T119" i="4" s="1"/>
  <c r="A229" i="4"/>
  <c r="O117" i="4"/>
  <c r="T117" i="4" s="1"/>
  <c r="A228" i="4"/>
  <c r="O114" i="4"/>
  <c r="T114" i="4" s="1"/>
  <c r="A227" i="4"/>
  <c r="O111" i="4"/>
  <c r="T111" i="4" s="1"/>
  <c r="A226" i="4"/>
  <c r="O108" i="4"/>
  <c r="T108" i="4" s="1"/>
  <c r="A225" i="4"/>
  <c r="O105" i="4"/>
  <c r="T105" i="4" s="1"/>
  <c r="A224" i="4"/>
  <c r="O102" i="4"/>
  <c r="T102" i="4" s="1"/>
  <c r="A223" i="4"/>
  <c r="O99" i="4"/>
  <c r="T99" i="4" s="1"/>
  <c r="A222" i="4"/>
  <c r="O94" i="4"/>
  <c r="T94" i="4" s="1"/>
  <c r="A221" i="4"/>
  <c r="O91" i="4"/>
  <c r="T91" i="4" s="1"/>
  <c r="A220" i="4"/>
  <c r="O88" i="4"/>
  <c r="T88" i="4" s="1"/>
  <c r="A219" i="4"/>
  <c r="O86" i="4"/>
  <c r="T86" i="4" s="1"/>
  <c r="A218" i="4"/>
  <c r="O84" i="4"/>
  <c r="T84" i="4" s="1"/>
  <c r="A217" i="4"/>
  <c r="O81" i="4"/>
  <c r="T81" i="4" s="1"/>
  <c r="A216" i="4"/>
  <c r="O76" i="4"/>
  <c r="T76" i="4" s="1"/>
  <c r="A215" i="4"/>
  <c r="O73" i="4"/>
  <c r="T73" i="4" s="1"/>
  <c r="A214" i="4"/>
  <c r="O70" i="4"/>
  <c r="T70" i="4" s="1"/>
  <c r="A213" i="4"/>
  <c r="O60" i="4"/>
  <c r="T60" i="4" s="1"/>
  <c r="A212" i="4"/>
  <c r="O57" i="4"/>
  <c r="T57" i="4" s="1"/>
  <c r="A211" i="4"/>
  <c r="O54" i="4"/>
  <c r="T54" i="4" s="1"/>
  <c r="A210" i="4"/>
  <c r="O51" i="4"/>
  <c r="T51" i="4" s="1"/>
  <c r="A209" i="4"/>
  <c r="O49" i="4"/>
  <c r="T49" i="4" s="1"/>
  <c r="A208" i="4"/>
  <c r="O47" i="4"/>
  <c r="T47" i="4" s="1"/>
  <c r="A207" i="4"/>
  <c r="O43" i="4"/>
  <c r="T43" i="4" s="1"/>
  <c r="A206" i="4"/>
  <c r="O41" i="4"/>
  <c r="T41" i="4" s="1"/>
  <c r="A205" i="4"/>
  <c r="O35" i="4"/>
  <c r="T35" i="4" s="1"/>
  <c r="A204" i="4"/>
  <c r="O31" i="4"/>
  <c r="T31" i="4" s="1"/>
  <c r="A203" i="4"/>
  <c r="O22" i="4"/>
  <c r="T22" i="4" s="1"/>
  <c r="A202" i="4"/>
  <c r="O9" i="4"/>
  <c r="T9" i="4" s="1"/>
  <c r="A201" i="4"/>
  <c r="O450" i="4"/>
  <c r="T450" i="4" s="1"/>
  <c r="A200" i="4"/>
  <c r="O440" i="4"/>
  <c r="T440" i="4" s="1"/>
  <c r="A199" i="4"/>
  <c r="O438" i="4"/>
  <c r="T438" i="4" s="1"/>
  <c r="A198" i="4"/>
  <c r="O446" i="4"/>
  <c r="T446" i="4" s="1"/>
  <c r="A197" i="4"/>
  <c r="O436" i="4"/>
  <c r="T436" i="4" s="1"/>
  <c r="A196" i="4"/>
  <c r="O448" i="4"/>
  <c r="T448" i="4" s="1"/>
  <c r="A195" i="4"/>
  <c r="O260" i="4"/>
  <c r="T260" i="4" s="1"/>
  <c r="A194" i="4"/>
  <c r="O258" i="4"/>
  <c r="T258" i="4" s="1"/>
  <c r="A193" i="4"/>
  <c r="O235" i="4"/>
  <c r="T235" i="4" s="1"/>
  <c r="A192" i="4"/>
  <c r="O241" i="4"/>
  <c r="T241" i="4" s="1"/>
  <c r="A191" i="4"/>
  <c r="O238" i="4"/>
  <c r="T238" i="4" s="1"/>
  <c r="A190" i="4"/>
  <c r="O131" i="4"/>
  <c r="T131" i="4" s="1"/>
  <c r="A189" i="4"/>
  <c r="O134" i="4"/>
  <c r="T134" i="4" s="1"/>
  <c r="A188" i="4"/>
  <c r="O193" i="4"/>
  <c r="T193" i="4" s="1"/>
  <c r="A187" i="4"/>
  <c r="O187" i="4"/>
  <c r="T187" i="4" s="1"/>
  <c r="A186" i="4"/>
  <c r="O199" i="4"/>
  <c r="T199" i="4" s="1"/>
  <c r="A185" i="4"/>
  <c r="O190" i="4"/>
  <c r="T190" i="4" s="1"/>
  <c r="A184" i="4"/>
  <c r="O208" i="4"/>
  <c r="T208" i="4" s="1"/>
  <c r="A183" i="4"/>
  <c r="O205" i="4"/>
  <c r="T205" i="4" s="1"/>
  <c r="A182" i="4"/>
  <c r="O196" i="4"/>
  <c r="T196" i="4" s="1"/>
  <c r="A181" i="4"/>
  <c r="O202" i="4"/>
  <c r="T202" i="4" s="1"/>
  <c r="A180" i="4"/>
  <c r="O318" i="4"/>
  <c r="T318" i="4" s="1"/>
  <c r="A179" i="4"/>
  <c r="O98" i="4"/>
  <c r="T98" i="4" s="1"/>
  <c r="A178" i="4"/>
  <c r="O107" i="4"/>
  <c r="T107" i="4" s="1"/>
  <c r="A177" i="4"/>
  <c r="O101" i="4"/>
  <c r="T101" i="4" s="1"/>
  <c r="A176" i="4"/>
  <c r="O104" i="4"/>
  <c r="T104" i="4" s="1"/>
  <c r="A175" i="4"/>
  <c r="O504" i="4"/>
  <c r="T504" i="4" s="1"/>
  <c r="A174" i="4"/>
  <c r="O506" i="4"/>
  <c r="T506" i="4" s="1"/>
  <c r="A173" i="4"/>
  <c r="O502" i="4"/>
  <c r="T502" i="4" s="1"/>
  <c r="A172" i="4"/>
  <c r="O500" i="4"/>
  <c r="T500" i="4" s="1"/>
  <c r="A171" i="4"/>
  <c r="O255" i="4"/>
  <c r="T255" i="4" s="1"/>
  <c r="A170" i="4"/>
  <c r="O143" i="4"/>
  <c r="T143" i="4" s="1"/>
  <c r="A169" i="4"/>
  <c r="O140" i="4"/>
  <c r="T140" i="4" s="1"/>
  <c r="A168" i="4"/>
  <c r="O265" i="4"/>
  <c r="T265" i="4" s="1"/>
  <c r="A167" i="4"/>
  <c r="O269" i="4"/>
  <c r="T269" i="4" s="1"/>
  <c r="A166" i="4"/>
  <c r="O154" i="4"/>
  <c r="T154" i="4" s="1"/>
  <c r="A165" i="4"/>
  <c r="O271" i="4"/>
  <c r="T271" i="4" s="1"/>
  <c r="A164" i="4"/>
  <c r="O273" i="4"/>
  <c r="T273" i="4" s="1"/>
  <c r="A163" i="4"/>
  <c r="O249" i="4"/>
  <c r="T249" i="4" s="1"/>
  <c r="A162" i="4"/>
  <c r="O245" i="4"/>
  <c r="T245" i="4" s="1"/>
  <c r="A161" i="4"/>
  <c r="O223" i="4"/>
  <c r="T223" i="4" s="1"/>
  <c r="A160" i="4"/>
  <c r="O229" i="4"/>
  <c r="T229" i="4" s="1"/>
  <c r="A159" i="4"/>
  <c r="O226" i="4"/>
  <c r="T226" i="4" s="1"/>
  <c r="A158" i="4"/>
  <c r="O232" i="4"/>
  <c r="T232" i="4" s="1"/>
  <c r="A157" i="4"/>
  <c r="O217" i="4"/>
  <c r="T217" i="4" s="1"/>
  <c r="A156" i="4"/>
  <c r="O220" i="4"/>
  <c r="T220" i="4" s="1"/>
  <c r="A155" i="4"/>
  <c r="O67" i="4"/>
  <c r="T67" i="4" s="1"/>
  <c r="A154" i="4"/>
  <c r="O137" i="4"/>
  <c r="T137" i="4" s="1"/>
  <c r="A153" i="4"/>
  <c r="O293" i="4"/>
  <c r="T293" i="4" s="1"/>
  <c r="A152" i="4"/>
  <c r="O298" i="4"/>
  <c r="T298" i="4" s="1"/>
  <c r="A151" i="4"/>
  <c r="O96" i="4"/>
  <c r="T96" i="4" s="1"/>
  <c r="A150" i="4"/>
  <c r="O184" i="4"/>
  <c r="T184" i="4" s="1"/>
  <c r="A149" i="4"/>
  <c r="O128" i="4"/>
  <c r="T128" i="4" s="1"/>
  <c r="A148" i="4"/>
  <c r="O402" i="4"/>
  <c r="T402" i="4" s="1"/>
  <c r="A147" i="4"/>
  <c r="O361" i="4"/>
  <c r="T361" i="4" s="1"/>
  <c r="A146" i="4"/>
  <c r="O364" i="4"/>
  <c r="T364" i="4" s="1"/>
  <c r="A145" i="4"/>
  <c r="O352" i="4"/>
  <c r="T352" i="4" s="1"/>
  <c r="A144" i="4"/>
  <c r="O380" i="4"/>
  <c r="T380" i="4" s="1"/>
  <c r="A143" i="4"/>
  <c r="O374" i="4"/>
  <c r="T374" i="4" s="1"/>
  <c r="A142" i="4"/>
  <c r="O370" i="4"/>
  <c r="T370" i="4" s="1"/>
  <c r="A141" i="4"/>
  <c r="O377" i="4"/>
  <c r="T377" i="4" s="1"/>
  <c r="A140" i="4"/>
  <c r="O388" i="4"/>
  <c r="T388" i="4" s="1"/>
  <c r="A139" i="4"/>
  <c r="O415" i="4"/>
  <c r="T415" i="4" s="1"/>
  <c r="A138" i="4"/>
  <c r="O412" i="4"/>
  <c r="T412" i="4" s="1"/>
  <c r="A137" i="4"/>
  <c r="O383" i="4"/>
  <c r="T383" i="4" s="1"/>
  <c r="A136" i="4"/>
  <c r="O409" i="4"/>
  <c r="T409" i="4" s="1"/>
  <c r="A135" i="4"/>
  <c r="O405" i="4"/>
  <c r="T405" i="4" s="1"/>
  <c r="A134" i="4"/>
  <c r="O341" i="4"/>
  <c r="T341" i="4" s="1"/>
  <c r="A133" i="4"/>
  <c r="O357" i="4"/>
  <c r="T357" i="4" s="1"/>
  <c r="A132" i="4"/>
  <c r="O344" i="4"/>
  <c r="T344" i="4" s="1"/>
  <c r="A131" i="4"/>
  <c r="O494" i="4"/>
  <c r="T494" i="4" s="1"/>
  <c r="A130" i="4"/>
  <c r="O497" i="4"/>
  <c r="T497" i="4" s="1"/>
  <c r="A129" i="4"/>
  <c r="O172" i="4"/>
  <c r="T172" i="4" s="1"/>
  <c r="A128" i="4"/>
  <c r="O163" i="4"/>
  <c r="T163" i="4" s="1"/>
  <c r="A127" i="4"/>
  <c r="O166" i="4"/>
  <c r="T166" i="4" s="1"/>
  <c r="A126" i="4"/>
  <c r="O181" i="4"/>
  <c r="T181" i="4" s="1"/>
  <c r="A125" i="4"/>
  <c r="O160" i="4"/>
  <c r="T160" i="4" s="1"/>
  <c r="A124" i="4"/>
  <c r="O169" i="4"/>
  <c r="T169" i="4" s="1"/>
  <c r="A123" i="4"/>
  <c r="O178" i="4"/>
  <c r="T178" i="4" s="1"/>
  <c r="A122" i="4"/>
  <c r="O175" i="4"/>
  <c r="T175" i="4" s="1"/>
  <c r="A121" i="4"/>
  <c r="O253" i="4"/>
  <c r="T253" i="4" s="1"/>
  <c r="A120" i="4"/>
  <c r="O19" i="4"/>
  <c r="T19" i="4" s="1"/>
  <c r="A119" i="4"/>
  <c r="O17" i="4"/>
  <c r="T17" i="4" s="1"/>
  <c r="A118" i="4"/>
  <c r="O21" i="4"/>
  <c r="T21" i="4" s="1"/>
  <c r="A117" i="4"/>
  <c r="O24" i="4"/>
  <c r="T24" i="4" s="1"/>
  <c r="A116" i="4"/>
  <c r="O15" i="4"/>
  <c r="T15" i="4" s="1"/>
  <c r="A115" i="4"/>
  <c r="O13" i="4"/>
  <c r="T13" i="4" s="1"/>
  <c r="A114" i="4"/>
  <c r="O26" i="4"/>
  <c r="T26" i="4" s="1"/>
  <c r="A113" i="4"/>
  <c r="O28" i="4"/>
  <c r="T28" i="4" s="1"/>
  <c r="A112" i="4"/>
  <c r="O11" i="4"/>
  <c r="T11" i="4" s="1"/>
  <c r="A111" i="4"/>
  <c r="O33" i="4"/>
  <c r="T33" i="4" s="1"/>
  <c r="A110" i="4"/>
  <c r="O36" i="4"/>
  <c r="T36" i="4" s="1"/>
  <c r="A109" i="4"/>
  <c r="O30" i="4"/>
  <c r="T30" i="4" s="1"/>
  <c r="A108" i="4"/>
  <c r="O211" i="4"/>
  <c r="T211" i="4" s="1"/>
  <c r="A107" i="4"/>
  <c r="O214" i="4"/>
  <c r="T214" i="4" s="1"/>
  <c r="A106" i="4"/>
  <c r="O50" i="4"/>
  <c r="T50" i="4" s="1"/>
  <c r="A105" i="4"/>
  <c r="O38" i="4"/>
  <c r="T38" i="4" s="1"/>
  <c r="A104" i="4"/>
  <c r="O40" i="4"/>
  <c r="T40" i="4" s="1"/>
  <c r="A103" i="4"/>
  <c r="O44" i="4"/>
  <c r="T44" i="4" s="1"/>
  <c r="A102" i="4"/>
  <c r="O46" i="4"/>
  <c r="T46" i="4" s="1"/>
  <c r="A101" i="4"/>
  <c r="O459" i="4"/>
  <c r="T459" i="4" s="1"/>
  <c r="A100" i="4"/>
  <c r="O462" i="4"/>
  <c r="T462" i="4" s="1"/>
  <c r="A99" i="4"/>
  <c r="O456" i="4"/>
  <c r="T456" i="4" s="1"/>
  <c r="A98" i="4"/>
  <c r="O80" i="4"/>
  <c r="T80" i="4" s="1"/>
  <c r="A97" i="4"/>
  <c r="O72" i="4"/>
  <c r="T72" i="4" s="1"/>
  <c r="A96" i="4"/>
  <c r="O90" i="4"/>
  <c r="T90" i="4" s="1"/>
  <c r="A95" i="4"/>
  <c r="O83" i="4"/>
  <c r="T83" i="4" s="1"/>
  <c r="A94" i="4"/>
  <c r="O78" i="4"/>
  <c r="T78" i="4" s="1"/>
  <c r="A93" i="4"/>
  <c r="O93" i="4"/>
  <c r="T93" i="4" s="1"/>
  <c r="A92" i="4"/>
  <c r="O87" i="4"/>
  <c r="T87" i="4" s="1"/>
  <c r="A91" i="4"/>
  <c r="O69" i="4"/>
  <c r="T69" i="4" s="1"/>
  <c r="A90" i="4"/>
  <c r="O75" i="4"/>
  <c r="T75" i="4" s="1"/>
  <c r="A89" i="4"/>
  <c r="O286" i="4"/>
  <c r="T286" i="4" s="1"/>
  <c r="A88" i="4"/>
  <c r="O288" i="4"/>
  <c r="T288" i="4" s="1"/>
  <c r="A87" i="4"/>
  <c r="O290" i="4"/>
  <c r="T290" i="4" s="1"/>
  <c r="A86" i="4"/>
  <c r="O283" i="4"/>
  <c r="T283" i="4" s="1"/>
  <c r="A85" i="4"/>
  <c r="O53" i="4"/>
  <c r="T53" i="4" s="1"/>
  <c r="A84" i="4"/>
  <c r="O489" i="4"/>
  <c r="T489" i="4" s="1"/>
  <c r="A83" i="4"/>
  <c r="O515" i="4"/>
  <c r="T515" i="4" s="1"/>
  <c r="A82" i="4"/>
  <c r="O277" i="4"/>
  <c r="T277" i="4" s="1"/>
  <c r="A81" i="4"/>
  <c r="O304" i="4"/>
  <c r="T304" i="4" s="1"/>
  <c r="A80" i="4"/>
  <c r="O301" i="4"/>
  <c r="T301" i="4" s="1"/>
  <c r="A79" i="4"/>
  <c r="O332" i="4"/>
  <c r="T332" i="4" s="1"/>
  <c r="A78" i="4"/>
  <c r="O329" i="4"/>
  <c r="T329" i="4" s="1"/>
  <c r="A77" i="4"/>
  <c r="O327" i="4"/>
  <c r="T327" i="4" s="1"/>
  <c r="A76" i="4"/>
  <c r="O156" i="4"/>
  <c r="T156" i="4" s="1"/>
  <c r="A75" i="4"/>
  <c r="O508" i="4"/>
  <c r="T508" i="4" s="1"/>
  <c r="A74" i="4"/>
  <c r="O511" i="4"/>
  <c r="T511" i="4" s="1"/>
  <c r="A73" i="4"/>
  <c r="O56" i="4"/>
  <c r="T56" i="4" s="1"/>
  <c r="A72" i="4"/>
  <c r="O151" i="4"/>
  <c r="T151" i="4" s="1"/>
  <c r="A71" i="4"/>
  <c r="O146" i="4"/>
  <c r="T146" i="4" s="1"/>
  <c r="A70" i="4"/>
  <c r="O473" i="4"/>
  <c r="T473" i="4" s="1"/>
  <c r="A69" i="4"/>
  <c r="O468" i="4"/>
  <c r="T468" i="4" s="1"/>
  <c r="A68" i="4"/>
  <c r="O471" i="4"/>
  <c r="T471" i="4" s="1"/>
  <c r="A67" i="4"/>
  <c r="O476" i="4"/>
  <c r="T476" i="4" s="1"/>
  <c r="A66" i="4"/>
  <c r="O465" i="4"/>
  <c r="T465" i="4" s="1"/>
  <c r="A65" i="4"/>
  <c r="O110" i="4"/>
  <c r="T110" i="4" s="1"/>
  <c r="A64" i="4"/>
  <c r="O113" i="4"/>
  <c r="T113" i="4" s="1"/>
  <c r="A63" i="4"/>
  <c r="O120" i="4"/>
  <c r="T120" i="4" s="1"/>
  <c r="A62" i="4"/>
  <c r="O116" i="4"/>
  <c r="T116" i="4" s="1"/>
  <c r="A61" i="4"/>
  <c r="O124" i="4"/>
  <c r="T124" i="4" s="1"/>
  <c r="A60" i="4"/>
  <c r="O452" i="4"/>
  <c r="T452" i="4" s="1"/>
  <c r="A59" i="4"/>
  <c r="O62" i="4"/>
  <c r="T62" i="4" s="1"/>
  <c r="A58" i="4"/>
  <c r="O66" i="4"/>
  <c r="T66" i="4" s="1"/>
  <c r="A57" i="4"/>
  <c r="O64" i="4"/>
  <c r="T64" i="4" s="1"/>
  <c r="A56" i="4"/>
  <c r="O59" i="4"/>
  <c r="T59" i="4" s="1"/>
  <c r="A55" i="4"/>
  <c r="O442" i="4"/>
  <c r="T442" i="4" s="1"/>
  <c r="A54" i="4"/>
  <c r="O444" i="4"/>
  <c r="T444" i="4" s="1"/>
  <c r="A53" i="4"/>
  <c r="O431" i="4"/>
  <c r="T431" i="4" s="1"/>
  <c r="A52" i="4"/>
  <c r="O307" i="4"/>
  <c r="T307" i="4" s="1"/>
  <c r="A51" i="4"/>
  <c r="O310" i="4"/>
  <c r="T310" i="4" s="1"/>
  <c r="A50" i="4"/>
  <c r="O314" i="4"/>
  <c r="T314" i="4" s="1"/>
  <c r="A49" i="4"/>
  <c r="O317" i="4"/>
  <c r="T317" i="4" s="1"/>
  <c r="A48" i="4"/>
  <c r="O248" i="4"/>
  <c r="T248" i="4" s="1"/>
  <c r="A47" i="4"/>
  <c r="O244" i="4"/>
  <c r="T244" i="4" s="1"/>
  <c r="A46" i="4"/>
  <c r="O425" i="4"/>
  <c r="T425" i="4" s="1"/>
  <c r="A45" i="4"/>
  <c r="O423" i="4"/>
  <c r="T423" i="4" s="1"/>
  <c r="A44" i="4"/>
  <c r="O421" i="4"/>
  <c r="T421" i="4" s="1"/>
  <c r="A43" i="4"/>
  <c r="O427" i="4"/>
  <c r="T427" i="4" s="1"/>
  <c r="A42" i="4"/>
  <c r="O429" i="4"/>
  <c r="T429" i="4" s="1"/>
  <c r="A41" i="4"/>
  <c r="O292" i="4"/>
  <c r="T292" i="4" s="1"/>
  <c r="A40" i="4"/>
  <c r="O297" i="4"/>
  <c r="T297" i="4" s="1"/>
  <c r="A39" i="4"/>
  <c r="O485" i="4"/>
  <c r="T485" i="4" s="1"/>
  <c r="A38" i="4"/>
  <c r="O482" i="4"/>
  <c r="T482" i="4" s="1"/>
  <c r="A37" i="4"/>
  <c r="O479" i="4"/>
  <c r="T479" i="4" s="1"/>
  <c r="A36" i="4"/>
  <c r="O183" i="4"/>
  <c r="T183" i="4" s="1"/>
  <c r="A35" i="4"/>
  <c r="O127" i="4"/>
  <c r="T127" i="4" s="1"/>
  <c r="A34" i="4"/>
  <c r="O367" i="4"/>
  <c r="T367" i="4" s="1"/>
  <c r="A33" i="4"/>
  <c r="O401" i="4"/>
  <c r="T401" i="4" s="1"/>
  <c r="A32" i="4"/>
  <c r="O360" i="4"/>
  <c r="T360" i="4" s="1"/>
  <c r="A31" i="4"/>
  <c r="O373" i="4"/>
  <c r="T373" i="4" s="1"/>
  <c r="A30" i="4"/>
  <c r="O394" i="4"/>
  <c r="T394" i="4" s="1"/>
  <c r="A29" i="4"/>
  <c r="O391" i="4"/>
  <c r="T391" i="4" s="1"/>
  <c r="A28" i="4"/>
  <c r="O408" i="4"/>
  <c r="T408" i="4" s="1"/>
  <c r="A27" i="4"/>
  <c r="O397" i="4"/>
  <c r="T397" i="4" s="1"/>
  <c r="A26" i="4"/>
  <c r="O418" i="4"/>
  <c r="T418" i="4" s="1"/>
  <c r="A25" i="4"/>
  <c r="O356" i="4"/>
  <c r="T356" i="4" s="1"/>
  <c r="A24" i="4"/>
  <c r="O349" i="4"/>
  <c r="T349" i="4" s="1"/>
  <c r="A23" i="4"/>
  <c r="O252" i="4"/>
  <c r="T252" i="4" s="1"/>
  <c r="A22" i="4"/>
  <c r="O8" i="4"/>
  <c r="T8" i="4" s="1"/>
  <c r="A21" i="4"/>
  <c r="O280" i="4"/>
  <c r="T280" i="4" s="1"/>
  <c r="A20" i="4"/>
  <c r="O461" i="4"/>
  <c r="T461" i="4" s="1"/>
  <c r="A19" i="4"/>
  <c r="O455" i="4"/>
  <c r="T455" i="4" s="1"/>
  <c r="A18" i="4"/>
  <c r="O282" i="4"/>
  <c r="T282" i="4" s="1"/>
  <c r="A17" i="4"/>
  <c r="O262" i="4"/>
  <c r="T262" i="4" s="1"/>
  <c r="A16" i="4"/>
  <c r="O331" i="4"/>
  <c r="T331" i="4" s="1"/>
  <c r="A15" i="4"/>
  <c r="O324" i="4"/>
  <c r="T324" i="4" s="1"/>
  <c r="A14" i="4"/>
  <c r="O321" i="4"/>
  <c r="T321" i="4" s="1"/>
  <c r="A13" i="4"/>
  <c r="O267" i="4"/>
  <c r="T267" i="4" s="1"/>
  <c r="A12" i="4"/>
  <c r="O433" i="4"/>
  <c r="T433" i="4" s="1"/>
  <c r="A11" i="4"/>
  <c r="O149" i="4"/>
  <c r="T149" i="4" s="1"/>
  <c r="A10" i="4"/>
  <c r="O340" i="4"/>
  <c r="T340" i="4" s="1"/>
  <c r="A9" i="4"/>
  <c r="O338" i="4"/>
  <c r="T338" i="4" s="1"/>
  <c r="A8" i="4"/>
  <c r="O339" i="4"/>
  <c r="T339" i="4" s="1"/>
  <c r="O336" i="4"/>
  <c r="T336" i="4" s="1"/>
  <c r="O337" i="4"/>
  <c r="T337" i="4" s="1"/>
  <c r="T419" i="4" l="1"/>
  <c r="P16" i="2"/>
  <c r="Q16" i="2" s="1"/>
  <c r="Q10" i="2"/>
  <c r="P13" i="2"/>
  <c r="Q13" i="2" s="1"/>
  <c r="A522" i="1" l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O346" i="1"/>
  <c r="T346" i="1" s="1"/>
  <c r="W345" i="1"/>
  <c r="O345" i="1"/>
  <c r="T345" i="1" s="1"/>
  <c r="A345" i="1"/>
  <c r="W344" i="1"/>
  <c r="O344" i="1"/>
  <c r="T344" i="1" s="1"/>
  <c r="A344" i="1"/>
  <c r="W343" i="1"/>
  <c r="O343" i="1"/>
  <c r="T343" i="1" s="1"/>
  <c r="A343" i="1"/>
  <c r="W342" i="1"/>
  <c r="O342" i="1"/>
  <c r="T342" i="1" s="1"/>
  <c r="A342" i="1"/>
  <c r="W341" i="1"/>
  <c r="O341" i="1"/>
  <c r="T341" i="1" s="1"/>
  <c r="A341" i="1"/>
  <c r="W340" i="1"/>
  <c r="O340" i="1"/>
  <c r="T340" i="1" s="1"/>
  <c r="A340" i="1"/>
  <c r="W339" i="1"/>
  <c r="O339" i="1"/>
  <c r="T339" i="1" s="1"/>
  <c r="A339" i="1"/>
  <c r="W338" i="1"/>
  <c r="O338" i="1"/>
  <c r="T338" i="1" s="1"/>
  <c r="A338" i="1"/>
  <c r="W337" i="1"/>
  <c r="O337" i="1"/>
  <c r="T337" i="1" s="1"/>
  <c r="A337" i="1"/>
  <c r="W336" i="1"/>
  <c r="O336" i="1"/>
  <c r="T336" i="1" s="1"/>
  <c r="A336" i="1"/>
  <c r="W335" i="1"/>
  <c r="O335" i="1"/>
  <c r="T335" i="1" s="1"/>
  <c r="A335" i="1"/>
  <c r="W334" i="1"/>
  <c r="O334" i="1"/>
  <c r="T334" i="1" s="1"/>
  <c r="A334" i="1"/>
  <c r="W333" i="1"/>
  <c r="O333" i="1"/>
  <c r="T333" i="1" s="1"/>
  <c r="A333" i="1"/>
  <c r="W332" i="1"/>
  <c r="O332" i="1"/>
  <c r="T332" i="1" s="1"/>
  <c r="A332" i="1"/>
  <c r="W331" i="1"/>
  <c r="O331" i="1"/>
  <c r="T331" i="1" s="1"/>
  <c r="A331" i="1"/>
  <c r="W330" i="1"/>
  <c r="O330" i="1"/>
  <c r="T330" i="1" s="1"/>
  <c r="A330" i="1"/>
  <c r="W329" i="1"/>
  <c r="O329" i="1"/>
  <c r="T329" i="1" s="1"/>
  <c r="A329" i="1"/>
  <c r="W328" i="1"/>
  <c r="O328" i="1"/>
  <c r="T328" i="1" s="1"/>
  <c r="A328" i="1"/>
  <c r="W327" i="1"/>
  <c r="O327" i="1"/>
  <c r="T327" i="1" s="1"/>
  <c r="A327" i="1"/>
  <c r="W326" i="1"/>
  <c r="O326" i="1"/>
  <c r="T326" i="1" s="1"/>
  <c r="A326" i="1"/>
  <c r="W325" i="1"/>
  <c r="O325" i="1"/>
  <c r="T325" i="1" s="1"/>
  <c r="A325" i="1"/>
  <c r="O324" i="1"/>
  <c r="T324" i="1" s="1"/>
  <c r="A324" i="1"/>
  <c r="W323" i="1"/>
  <c r="O323" i="1"/>
  <c r="T323" i="1" s="1"/>
  <c r="A323" i="1"/>
  <c r="W322" i="1"/>
  <c r="O322" i="1"/>
  <c r="T322" i="1" s="1"/>
  <c r="A322" i="1"/>
  <c r="W321" i="1"/>
  <c r="O321" i="1"/>
  <c r="T321" i="1" s="1"/>
  <c r="A321" i="1"/>
  <c r="W320" i="1"/>
  <c r="O320" i="1"/>
  <c r="T320" i="1" s="1"/>
  <c r="A320" i="1"/>
  <c r="W319" i="1"/>
  <c r="O319" i="1"/>
  <c r="T319" i="1" s="1"/>
  <c r="A319" i="1"/>
  <c r="W318" i="1"/>
  <c r="O318" i="1"/>
  <c r="T318" i="1" s="1"/>
  <c r="A318" i="1"/>
  <c r="W317" i="1"/>
  <c r="O317" i="1"/>
  <c r="T317" i="1" s="1"/>
  <c r="A317" i="1"/>
  <c r="W316" i="1"/>
  <c r="O316" i="1"/>
  <c r="T316" i="1" s="1"/>
  <c r="A316" i="1"/>
  <c r="W315" i="1"/>
  <c r="O315" i="1"/>
  <c r="T315" i="1" s="1"/>
  <c r="A315" i="1"/>
  <c r="W314" i="1"/>
  <c r="O314" i="1"/>
  <c r="T314" i="1" s="1"/>
  <c r="A314" i="1"/>
  <c r="W313" i="1"/>
  <c r="O313" i="1"/>
  <c r="T313" i="1" s="1"/>
  <c r="A313" i="1"/>
  <c r="W312" i="1"/>
  <c r="O312" i="1"/>
  <c r="T312" i="1" s="1"/>
  <c r="A312" i="1"/>
  <c r="W311" i="1"/>
  <c r="O311" i="1"/>
  <c r="T311" i="1" s="1"/>
  <c r="A311" i="1"/>
  <c r="W310" i="1"/>
  <c r="O310" i="1"/>
  <c r="T310" i="1" s="1"/>
  <c r="A310" i="1"/>
  <c r="W309" i="1"/>
  <c r="O309" i="1"/>
  <c r="T309" i="1" s="1"/>
  <c r="A309" i="1"/>
  <c r="W308" i="1"/>
  <c r="O308" i="1"/>
  <c r="T308" i="1" s="1"/>
  <c r="A308" i="1"/>
  <c r="W307" i="1"/>
  <c r="O307" i="1"/>
  <c r="T307" i="1" s="1"/>
  <c r="A307" i="1"/>
  <c r="W306" i="1"/>
  <c r="O306" i="1"/>
  <c r="T306" i="1" s="1"/>
  <c r="A306" i="1"/>
  <c r="W305" i="1"/>
  <c r="O305" i="1"/>
  <c r="T305" i="1" s="1"/>
  <c r="A305" i="1"/>
  <c r="W304" i="1"/>
  <c r="O304" i="1"/>
  <c r="T304" i="1" s="1"/>
  <c r="A304" i="1"/>
  <c r="W303" i="1"/>
  <c r="O303" i="1"/>
  <c r="T303" i="1" s="1"/>
  <c r="A303" i="1"/>
  <c r="W302" i="1"/>
  <c r="O302" i="1"/>
  <c r="T302" i="1" s="1"/>
  <c r="A302" i="1"/>
  <c r="W301" i="1"/>
  <c r="O301" i="1"/>
  <c r="T301" i="1" s="1"/>
  <c r="A301" i="1"/>
  <c r="W300" i="1"/>
  <c r="O300" i="1"/>
  <c r="T300" i="1" s="1"/>
  <c r="A300" i="1"/>
  <c r="W299" i="1"/>
  <c r="O299" i="1"/>
  <c r="T299" i="1" s="1"/>
  <c r="A299" i="1"/>
  <c r="W298" i="1"/>
  <c r="O298" i="1"/>
  <c r="T298" i="1" s="1"/>
  <c r="A298" i="1"/>
  <c r="W297" i="1"/>
  <c r="O297" i="1"/>
  <c r="T297" i="1" s="1"/>
  <c r="A297" i="1"/>
  <c r="W296" i="1"/>
  <c r="O296" i="1"/>
  <c r="T296" i="1" s="1"/>
  <c r="A296" i="1"/>
  <c r="W295" i="1"/>
  <c r="O295" i="1"/>
  <c r="T295" i="1" s="1"/>
  <c r="A295" i="1"/>
  <c r="W294" i="1"/>
  <c r="O294" i="1"/>
  <c r="T294" i="1" s="1"/>
  <c r="A294" i="1"/>
  <c r="W293" i="1"/>
  <c r="O293" i="1"/>
  <c r="T293" i="1" s="1"/>
  <c r="A293" i="1"/>
  <c r="W292" i="1"/>
  <c r="O292" i="1"/>
  <c r="T292" i="1" s="1"/>
  <c r="A292" i="1"/>
  <c r="W291" i="1"/>
  <c r="O291" i="1"/>
  <c r="T291" i="1" s="1"/>
  <c r="A291" i="1"/>
  <c r="W290" i="1"/>
  <c r="O290" i="1"/>
  <c r="T290" i="1" s="1"/>
  <c r="A290" i="1"/>
  <c r="W289" i="1"/>
  <c r="O289" i="1"/>
  <c r="T289" i="1" s="1"/>
  <c r="A289" i="1"/>
  <c r="W288" i="1"/>
  <c r="O288" i="1"/>
  <c r="T288" i="1" s="1"/>
  <c r="A288" i="1"/>
  <c r="W287" i="1"/>
  <c r="O287" i="1"/>
  <c r="T287" i="1" s="1"/>
  <c r="A287" i="1"/>
  <c r="W286" i="1"/>
  <c r="O286" i="1"/>
  <c r="T286" i="1" s="1"/>
  <c r="A286" i="1"/>
  <c r="W285" i="1"/>
  <c r="O285" i="1"/>
  <c r="T285" i="1" s="1"/>
  <c r="A285" i="1"/>
  <c r="W284" i="1"/>
  <c r="O284" i="1"/>
  <c r="T284" i="1" s="1"/>
  <c r="A284" i="1"/>
  <c r="W283" i="1"/>
  <c r="O283" i="1"/>
  <c r="T283" i="1" s="1"/>
  <c r="A283" i="1"/>
  <c r="W282" i="1"/>
  <c r="O282" i="1"/>
  <c r="T282" i="1" s="1"/>
  <c r="A282" i="1"/>
  <c r="W281" i="1"/>
  <c r="O281" i="1"/>
  <c r="T281" i="1" s="1"/>
  <c r="A281" i="1"/>
  <c r="W280" i="1"/>
  <c r="O280" i="1"/>
  <c r="T280" i="1" s="1"/>
  <c r="A280" i="1"/>
  <c r="W279" i="1"/>
  <c r="O279" i="1"/>
  <c r="T279" i="1" s="1"/>
  <c r="A279" i="1"/>
  <c r="W278" i="1"/>
  <c r="O278" i="1"/>
  <c r="T278" i="1" s="1"/>
  <c r="A278" i="1"/>
  <c r="W277" i="1"/>
  <c r="O277" i="1"/>
  <c r="T277" i="1" s="1"/>
  <c r="A277" i="1"/>
  <c r="W276" i="1"/>
  <c r="O276" i="1"/>
  <c r="T276" i="1" s="1"/>
  <c r="A276" i="1"/>
  <c r="W275" i="1"/>
  <c r="O275" i="1"/>
  <c r="T275" i="1" s="1"/>
  <c r="A275" i="1"/>
  <c r="W274" i="1"/>
  <c r="O274" i="1"/>
  <c r="T274" i="1" s="1"/>
  <c r="A274" i="1"/>
  <c r="W273" i="1"/>
  <c r="O273" i="1"/>
  <c r="T273" i="1" s="1"/>
  <c r="A273" i="1"/>
  <c r="W272" i="1"/>
  <c r="O272" i="1"/>
  <c r="T272" i="1" s="1"/>
  <c r="A272" i="1"/>
  <c r="W271" i="1"/>
  <c r="O271" i="1"/>
  <c r="T271" i="1" s="1"/>
  <c r="A271" i="1"/>
  <c r="W270" i="1"/>
  <c r="O270" i="1"/>
  <c r="T270" i="1" s="1"/>
  <c r="A270" i="1"/>
  <c r="W269" i="1"/>
  <c r="O269" i="1"/>
  <c r="T269" i="1" s="1"/>
  <c r="A269" i="1"/>
  <c r="W268" i="1"/>
  <c r="O268" i="1"/>
  <c r="T268" i="1" s="1"/>
  <c r="A268" i="1"/>
  <c r="W267" i="1"/>
  <c r="O267" i="1"/>
  <c r="T267" i="1" s="1"/>
  <c r="A267" i="1"/>
  <c r="W266" i="1"/>
  <c r="O266" i="1"/>
  <c r="T266" i="1" s="1"/>
  <c r="A266" i="1"/>
  <c r="W265" i="1"/>
  <c r="O265" i="1"/>
  <c r="T265" i="1" s="1"/>
  <c r="A265" i="1"/>
  <c r="W264" i="1"/>
  <c r="O264" i="1"/>
  <c r="T264" i="1" s="1"/>
  <c r="A264" i="1"/>
  <c r="W263" i="1"/>
  <c r="O263" i="1"/>
  <c r="T263" i="1" s="1"/>
  <c r="A263" i="1"/>
  <c r="W262" i="1"/>
  <c r="O262" i="1"/>
  <c r="T262" i="1" s="1"/>
  <c r="A262" i="1"/>
  <c r="W261" i="1"/>
  <c r="O261" i="1"/>
  <c r="T261" i="1" s="1"/>
  <c r="A261" i="1"/>
  <c r="W260" i="1"/>
  <c r="O260" i="1"/>
  <c r="T260" i="1" s="1"/>
  <c r="A260" i="1"/>
  <c r="W259" i="1"/>
  <c r="O259" i="1"/>
  <c r="T259" i="1" s="1"/>
  <c r="A259" i="1"/>
  <c r="W258" i="1"/>
  <c r="O258" i="1"/>
  <c r="T258" i="1" s="1"/>
  <c r="A258" i="1"/>
  <c r="W257" i="1"/>
  <c r="O257" i="1"/>
  <c r="T257" i="1" s="1"/>
  <c r="A257" i="1"/>
  <c r="W256" i="1"/>
  <c r="O256" i="1"/>
  <c r="T256" i="1" s="1"/>
  <c r="A256" i="1"/>
  <c r="W255" i="1"/>
  <c r="O255" i="1"/>
  <c r="T255" i="1" s="1"/>
  <c r="A255" i="1"/>
  <c r="W254" i="1"/>
  <c r="O254" i="1"/>
  <c r="T254" i="1" s="1"/>
  <c r="A254" i="1"/>
  <c r="W253" i="1"/>
  <c r="O253" i="1"/>
  <c r="T253" i="1" s="1"/>
  <c r="A253" i="1"/>
  <c r="W252" i="1"/>
  <c r="O252" i="1"/>
  <c r="T252" i="1" s="1"/>
  <c r="A252" i="1"/>
  <c r="W251" i="1"/>
  <c r="O251" i="1"/>
  <c r="T251" i="1" s="1"/>
  <c r="A251" i="1"/>
  <c r="W250" i="1"/>
  <c r="O250" i="1"/>
  <c r="T250" i="1" s="1"/>
  <c r="A250" i="1"/>
  <c r="W249" i="1"/>
  <c r="O249" i="1"/>
  <c r="T249" i="1" s="1"/>
  <c r="A249" i="1"/>
  <c r="W248" i="1"/>
  <c r="O248" i="1"/>
  <c r="T248" i="1" s="1"/>
  <c r="A248" i="1"/>
  <c r="W247" i="1"/>
  <c r="O247" i="1"/>
  <c r="T247" i="1" s="1"/>
  <c r="A247" i="1"/>
  <c r="W246" i="1"/>
  <c r="O246" i="1"/>
  <c r="T246" i="1" s="1"/>
  <c r="A246" i="1"/>
  <c r="W245" i="1"/>
  <c r="O245" i="1"/>
  <c r="T245" i="1" s="1"/>
  <c r="A245" i="1"/>
  <c r="W244" i="1"/>
  <c r="O244" i="1"/>
  <c r="T244" i="1" s="1"/>
  <c r="A244" i="1"/>
  <c r="W243" i="1"/>
  <c r="O243" i="1"/>
  <c r="T243" i="1" s="1"/>
  <c r="A243" i="1"/>
  <c r="W242" i="1"/>
  <c r="O242" i="1"/>
  <c r="T242" i="1" s="1"/>
  <c r="A242" i="1"/>
  <c r="W241" i="1"/>
  <c r="O241" i="1"/>
  <c r="T241" i="1" s="1"/>
  <c r="A241" i="1"/>
  <c r="W240" i="1"/>
  <c r="O240" i="1"/>
  <c r="T240" i="1" s="1"/>
  <c r="A240" i="1"/>
  <c r="W239" i="1"/>
  <c r="O239" i="1"/>
  <c r="T239" i="1" s="1"/>
  <c r="A239" i="1"/>
  <c r="W238" i="1"/>
  <c r="O238" i="1"/>
  <c r="T238" i="1" s="1"/>
  <c r="A238" i="1"/>
  <c r="W237" i="1"/>
  <c r="O237" i="1"/>
  <c r="T237" i="1" s="1"/>
  <c r="A237" i="1"/>
  <c r="W236" i="1"/>
  <c r="O236" i="1"/>
  <c r="T236" i="1" s="1"/>
  <c r="A236" i="1"/>
  <c r="W235" i="1"/>
  <c r="O235" i="1"/>
  <c r="T235" i="1" s="1"/>
  <c r="A235" i="1"/>
  <c r="W234" i="1"/>
  <c r="O234" i="1"/>
  <c r="T234" i="1" s="1"/>
  <c r="A234" i="1"/>
  <c r="W233" i="1"/>
  <c r="O233" i="1"/>
  <c r="T233" i="1" s="1"/>
  <c r="A233" i="1"/>
  <c r="W232" i="1"/>
  <c r="O232" i="1"/>
  <c r="T232" i="1" s="1"/>
  <c r="A232" i="1"/>
  <c r="W231" i="1"/>
  <c r="O231" i="1"/>
  <c r="T231" i="1" s="1"/>
  <c r="A231" i="1"/>
  <c r="W230" i="1"/>
  <c r="O230" i="1"/>
  <c r="T230" i="1" s="1"/>
  <c r="A230" i="1"/>
  <c r="W229" i="1"/>
  <c r="O229" i="1"/>
  <c r="T229" i="1" s="1"/>
  <c r="A229" i="1"/>
  <c r="W228" i="1"/>
  <c r="O228" i="1"/>
  <c r="T228" i="1" s="1"/>
  <c r="A228" i="1"/>
  <c r="W227" i="1"/>
  <c r="O227" i="1"/>
  <c r="T227" i="1" s="1"/>
  <c r="A227" i="1"/>
  <c r="W226" i="1"/>
  <c r="O226" i="1"/>
  <c r="T226" i="1" s="1"/>
  <c r="A226" i="1"/>
  <c r="W225" i="1"/>
  <c r="O225" i="1"/>
  <c r="T225" i="1" s="1"/>
  <c r="A225" i="1"/>
  <c r="W224" i="1"/>
  <c r="O224" i="1"/>
  <c r="T224" i="1" s="1"/>
  <c r="A224" i="1"/>
  <c r="W223" i="1"/>
  <c r="O223" i="1"/>
  <c r="T223" i="1" s="1"/>
  <c r="A223" i="1"/>
  <c r="W222" i="1"/>
  <c r="O222" i="1"/>
  <c r="T222" i="1" s="1"/>
  <c r="A222" i="1"/>
  <c r="W221" i="1"/>
  <c r="O221" i="1"/>
  <c r="T221" i="1" s="1"/>
  <c r="A221" i="1"/>
  <c r="W220" i="1"/>
  <c r="O220" i="1"/>
  <c r="T220" i="1" s="1"/>
  <c r="A220" i="1"/>
  <c r="W219" i="1"/>
  <c r="O219" i="1"/>
  <c r="T219" i="1" s="1"/>
  <c r="A219" i="1"/>
  <c r="W218" i="1"/>
  <c r="O218" i="1"/>
  <c r="T218" i="1" s="1"/>
  <c r="A218" i="1"/>
  <c r="W217" i="1"/>
  <c r="O217" i="1"/>
  <c r="T217" i="1" s="1"/>
  <c r="A217" i="1"/>
  <c r="W216" i="1"/>
  <c r="O216" i="1"/>
  <c r="T216" i="1" s="1"/>
  <c r="A216" i="1"/>
  <c r="W215" i="1"/>
  <c r="O215" i="1"/>
  <c r="T215" i="1" s="1"/>
  <c r="A215" i="1"/>
  <c r="W214" i="1"/>
  <c r="O214" i="1"/>
  <c r="T214" i="1" s="1"/>
  <c r="A214" i="1"/>
  <c r="W213" i="1"/>
  <c r="O213" i="1"/>
  <c r="T213" i="1" s="1"/>
  <c r="A213" i="1"/>
  <c r="W212" i="1"/>
  <c r="O212" i="1"/>
  <c r="T212" i="1" s="1"/>
  <c r="A212" i="1"/>
  <c r="W211" i="1"/>
  <c r="O211" i="1"/>
  <c r="T211" i="1" s="1"/>
  <c r="A211" i="1"/>
  <c r="W210" i="1"/>
  <c r="O210" i="1"/>
  <c r="T210" i="1" s="1"/>
  <c r="A210" i="1"/>
  <c r="W209" i="1"/>
  <c r="O209" i="1"/>
  <c r="T209" i="1" s="1"/>
  <c r="A209" i="1"/>
  <c r="W208" i="1"/>
  <c r="O208" i="1"/>
  <c r="T208" i="1" s="1"/>
  <c r="A208" i="1"/>
  <c r="W207" i="1"/>
  <c r="O207" i="1"/>
  <c r="T207" i="1" s="1"/>
  <c r="A207" i="1"/>
  <c r="O205" i="1"/>
  <c r="T205" i="1" s="1"/>
  <c r="A205" i="1"/>
  <c r="O204" i="1"/>
  <c r="T204" i="1" s="1"/>
  <c r="A204" i="1"/>
  <c r="O203" i="1"/>
  <c r="T203" i="1" s="1"/>
  <c r="A203" i="1"/>
  <c r="O202" i="1"/>
  <c r="T202" i="1" s="1"/>
  <c r="A202" i="1"/>
  <c r="O201" i="1"/>
  <c r="T201" i="1" s="1"/>
  <c r="A201" i="1"/>
  <c r="O200" i="1"/>
  <c r="T200" i="1" s="1"/>
  <c r="A200" i="1"/>
  <c r="O199" i="1"/>
  <c r="T199" i="1" s="1"/>
  <c r="A199" i="1"/>
  <c r="O198" i="1"/>
  <c r="T198" i="1" s="1"/>
  <c r="A198" i="1"/>
  <c r="O197" i="1"/>
  <c r="T197" i="1" s="1"/>
  <c r="A197" i="1"/>
  <c r="O196" i="1"/>
  <c r="T196" i="1" s="1"/>
  <c r="A196" i="1"/>
  <c r="O195" i="1"/>
  <c r="T195" i="1" s="1"/>
  <c r="A195" i="1"/>
  <c r="O194" i="1"/>
  <c r="T194" i="1" s="1"/>
  <c r="A194" i="1"/>
  <c r="O193" i="1"/>
  <c r="T193" i="1" s="1"/>
  <c r="A193" i="1"/>
  <c r="O192" i="1"/>
  <c r="T192" i="1" s="1"/>
  <c r="A192" i="1"/>
  <c r="O191" i="1"/>
  <c r="T191" i="1" s="1"/>
  <c r="A191" i="1"/>
  <c r="O190" i="1"/>
  <c r="T190" i="1" s="1"/>
  <c r="A190" i="1"/>
  <c r="O189" i="1"/>
  <c r="T189" i="1" s="1"/>
  <c r="A189" i="1"/>
  <c r="O188" i="1"/>
  <c r="T188" i="1" s="1"/>
  <c r="A188" i="1"/>
  <c r="O187" i="1"/>
  <c r="T187" i="1" s="1"/>
  <c r="A187" i="1"/>
  <c r="O186" i="1"/>
  <c r="T186" i="1" s="1"/>
  <c r="A186" i="1"/>
  <c r="O185" i="1"/>
  <c r="T185" i="1" s="1"/>
  <c r="A185" i="1"/>
  <c r="O184" i="1"/>
  <c r="T184" i="1" s="1"/>
  <c r="A184" i="1"/>
  <c r="O183" i="1"/>
  <c r="T183" i="1" s="1"/>
  <c r="A183" i="1"/>
  <c r="O182" i="1"/>
  <c r="T182" i="1" s="1"/>
  <c r="A182" i="1"/>
  <c r="O181" i="1"/>
  <c r="T181" i="1" s="1"/>
  <c r="A181" i="1"/>
  <c r="O180" i="1"/>
  <c r="T180" i="1" s="1"/>
  <c r="A180" i="1"/>
  <c r="O179" i="1"/>
  <c r="T179" i="1" s="1"/>
  <c r="A179" i="1"/>
  <c r="O178" i="1"/>
  <c r="T178" i="1" s="1"/>
  <c r="A178" i="1"/>
  <c r="O177" i="1"/>
  <c r="T177" i="1" s="1"/>
  <c r="A177" i="1"/>
  <c r="O176" i="1"/>
  <c r="T176" i="1" s="1"/>
  <c r="A176" i="1"/>
  <c r="O175" i="1"/>
  <c r="T175" i="1" s="1"/>
  <c r="A175" i="1"/>
  <c r="O174" i="1"/>
  <c r="T174" i="1" s="1"/>
  <c r="A174" i="1"/>
  <c r="O173" i="1"/>
  <c r="T173" i="1" s="1"/>
  <c r="A173" i="1"/>
  <c r="O172" i="1"/>
  <c r="T172" i="1" s="1"/>
  <c r="A172" i="1"/>
  <c r="O171" i="1"/>
  <c r="T171" i="1" s="1"/>
  <c r="A171" i="1"/>
  <c r="O170" i="1"/>
  <c r="T170" i="1" s="1"/>
  <c r="A170" i="1"/>
  <c r="O169" i="1"/>
  <c r="T169" i="1" s="1"/>
  <c r="A169" i="1"/>
  <c r="O168" i="1"/>
  <c r="T168" i="1" s="1"/>
  <c r="A168" i="1"/>
  <c r="O167" i="1"/>
  <c r="T167" i="1" s="1"/>
  <c r="A167" i="1"/>
  <c r="O166" i="1"/>
  <c r="T166" i="1" s="1"/>
  <c r="A166" i="1"/>
  <c r="O165" i="1"/>
  <c r="T165" i="1" s="1"/>
  <c r="A165" i="1"/>
  <c r="O164" i="1"/>
  <c r="T164" i="1" s="1"/>
  <c r="A164" i="1"/>
  <c r="O163" i="1"/>
  <c r="T163" i="1" s="1"/>
  <c r="A163" i="1"/>
  <c r="O162" i="1"/>
  <c r="T162" i="1" s="1"/>
  <c r="A162" i="1"/>
  <c r="O161" i="1"/>
  <c r="T161" i="1" s="1"/>
  <c r="A161" i="1"/>
  <c r="O160" i="1"/>
  <c r="T160" i="1" s="1"/>
  <c r="A160" i="1"/>
  <c r="O159" i="1"/>
  <c r="T159" i="1" s="1"/>
  <c r="A159" i="1"/>
  <c r="O158" i="1"/>
  <c r="T158" i="1" s="1"/>
  <c r="A158" i="1"/>
  <c r="O157" i="1"/>
  <c r="T157" i="1" s="1"/>
  <c r="A157" i="1"/>
  <c r="O156" i="1"/>
  <c r="T156" i="1" s="1"/>
  <c r="A156" i="1"/>
  <c r="O155" i="1"/>
  <c r="T155" i="1" s="1"/>
  <c r="A155" i="1"/>
  <c r="O154" i="1"/>
  <c r="T154" i="1" s="1"/>
  <c r="A154" i="1"/>
  <c r="O153" i="1"/>
  <c r="T153" i="1" s="1"/>
  <c r="A153" i="1"/>
  <c r="O152" i="1"/>
  <c r="T152" i="1" s="1"/>
  <c r="A152" i="1"/>
  <c r="O151" i="1"/>
  <c r="T151" i="1" s="1"/>
  <c r="A151" i="1"/>
  <c r="O150" i="1"/>
  <c r="T150" i="1" s="1"/>
  <c r="A150" i="1"/>
  <c r="O149" i="1"/>
  <c r="T149" i="1" s="1"/>
  <c r="A149" i="1"/>
  <c r="O148" i="1"/>
  <c r="T148" i="1" s="1"/>
  <c r="A148" i="1"/>
  <c r="O147" i="1"/>
  <c r="T147" i="1" s="1"/>
  <c r="A147" i="1"/>
  <c r="O146" i="1"/>
  <c r="T146" i="1" s="1"/>
  <c r="A146" i="1"/>
  <c r="O145" i="1"/>
  <c r="T145" i="1" s="1"/>
  <c r="A145" i="1"/>
  <c r="O144" i="1"/>
  <c r="T144" i="1" s="1"/>
  <c r="A144" i="1"/>
  <c r="O143" i="1"/>
  <c r="T143" i="1" s="1"/>
  <c r="A143" i="1"/>
  <c r="O142" i="1"/>
  <c r="T142" i="1" s="1"/>
  <c r="A142" i="1"/>
  <c r="O141" i="1"/>
  <c r="T141" i="1" s="1"/>
  <c r="A141" i="1"/>
  <c r="O140" i="1"/>
  <c r="T140" i="1" s="1"/>
  <c r="A140" i="1"/>
  <c r="O139" i="1"/>
  <c r="T139" i="1" s="1"/>
  <c r="A139" i="1"/>
  <c r="O138" i="1"/>
  <c r="T138" i="1" s="1"/>
  <c r="A138" i="1"/>
  <c r="O137" i="1"/>
  <c r="T137" i="1" s="1"/>
  <c r="A137" i="1"/>
  <c r="O136" i="1"/>
  <c r="T136" i="1" s="1"/>
  <c r="A136" i="1"/>
  <c r="O135" i="1"/>
  <c r="T135" i="1" s="1"/>
  <c r="A135" i="1"/>
  <c r="O134" i="1"/>
  <c r="T134" i="1" s="1"/>
  <c r="A134" i="1"/>
  <c r="O133" i="1"/>
  <c r="T133" i="1" s="1"/>
  <c r="A133" i="1"/>
  <c r="O132" i="1"/>
  <c r="T132" i="1" s="1"/>
  <c r="A132" i="1"/>
  <c r="O131" i="1"/>
  <c r="T131" i="1" s="1"/>
  <c r="A131" i="1"/>
  <c r="O130" i="1"/>
  <c r="T130" i="1" s="1"/>
  <c r="A130" i="1"/>
  <c r="O129" i="1"/>
  <c r="T129" i="1" s="1"/>
  <c r="A129" i="1"/>
  <c r="O128" i="1"/>
  <c r="T128" i="1" s="1"/>
  <c r="A128" i="1"/>
  <c r="O127" i="1"/>
  <c r="T127" i="1" s="1"/>
  <c r="A127" i="1"/>
  <c r="O126" i="1"/>
  <c r="T126" i="1" s="1"/>
  <c r="A126" i="1"/>
  <c r="O125" i="1"/>
  <c r="T125" i="1" s="1"/>
  <c r="A125" i="1"/>
  <c r="O124" i="1"/>
  <c r="T124" i="1" s="1"/>
  <c r="A124" i="1"/>
  <c r="O123" i="1"/>
  <c r="T123" i="1" s="1"/>
  <c r="A123" i="1"/>
  <c r="O122" i="1"/>
  <c r="T122" i="1" s="1"/>
  <c r="A122" i="1"/>
  <c r="O121" i="1"/>
  <c r="T121" i="1" s="1"/>
  <c r="A121" i="1"/>
  <c r="O120" i="1"/>
  <c r="T120" i="1" s="1"/>
  <c r="A120" i="1"/>
  <c r="O119" i="1"/>
  <c r="T119" i="1" s="1"/>
  <c r="A119" i="1"/>
  <c r="O118" i="1"/>
  <c r="T118" i="1" s="1"/>
  <c r="A118" i="1"/>
  <c r="O117" i="1"/>
  <c r="T117" i="1" s="1"/>
  <c r="A117" i="1"/>
  <c r="O116" i="1"/>
  <c r="T116" i="1" s="1"/>
  <c r="A116" i="1"/>
  <c r="O115" i="1"/>
  <c r="T115" i="1" s="1"/>
  <c r="A115" i="1"/>
  <c r="O114" i="1"/>
  <c r="T114" i="1" s="1"/>
  <c r="A114" i="1"/>
  <c r="O113" i="1"/>
  <c r="T113" i="1" s="1"/>
  <c r="A113" i="1"/>
  <c r="O112" i="1"/>
  <c r="T112" i="1" s="1"/>
  <c r="A112" i="1"/>
  <c r="O111" i="1"/>
  <c r="T111" i="1" s="1"/>
  <c r="A111" i="1"/>
  <c r="O110" i="1"/>
  <c r="T110" i="1" s="1"/>
  <c r="A110" i="1"/>
  <c r="O109" i="1"/>
  <c r="T109" i="1" s="1"/>
  <c r="A109" i="1"/>
  <c r="O108" i="1"/>
  <c r="T108" i="1" s="1"/>
  <c r="A108" i="1"/>
  <c r="O107" i="1"/>
  <c r="T107" i="1" s="1"/>
  <c r="A107" i="1"/>
  <c r="O106" i="1"/>
  <c r="T106" i="1" s="1"/>
  <c r="A106" i="1"/>
  <c r="O105" i="1"/>
  <c r="T105" i="1" s="1"/>
  <c r="A105" i="1"/>
  <c r="O104" i="1"/>
  <c r="T104" i="1" s="1"/>
  <c r="A104" i="1"/>
  <c r="O103" i="1"/>
  <c r="T103" i="1" s="1"/>
  <c r="A103" i="1"/>
  <c r="O102" i="1"/>
  <c r="T102" i="1" s="1"/>
  <c r="A102" i="1"/>
  <c r="O101" i="1"/>
  <c r="T101" i="1" s="1"/>
  <c r="A101" i="1"/>
  <c r="O100" i="1"/>
  <c r="T100" i="1" s="1"/>
  <c r="A100" i="1"/>
  <c r="O99" i="1"/>
  <c r="T99" i="1" s="1"/>
  <c r="A99" i="1"/>
  <c r="O98" i="1"/>
  <c r="T98" i="1" s="1"/>
  <c r="A98" i="1"/>
  <c r="O97" i="1"/>
  <c r="T97" i="1" s="1"/>
  <c r="A97" i="1"/>
  <c r="O96" i="1"/>
  <c r="T96" i="1" s="1"/>
  <c r="A96" i="1"/>
  <c r="O95" i="1"/>
  <c r="T95" i="1" s="1"/>
  <c r="A95" i="1"/>
  <c r="O94" i="1"/>
  <c r="T94" i="1" s="1"/>
  <c r="A94" i="1"/>
  <c r="O93" i="1"/>
  <c r="T93" i="1" s="1"/>
  <c r="A93" i="1"/>
  <c r="O92" i="1"/>
  <c r="T92" i="1" s="1"/>
  <c r="A92" i="1"/>
  <c r="O91" i="1"/>
  <c r="T91" i="1" s="1"/>
  <c r="A91" i="1"/>
  <c r="O90" i="1"/>
  <c r="T90" i="1" s="1"/>
  <c r="A90" i="1"/>
  <c r="O89" i="1"/>
  <c r="T89" i="1" s="1"/>
  <c r="A89" i="1"/>
  <c r="O88" i="1"/>
  <c r="T88" i="1" s="1"/>
  <c r="A88" i="1"/>
  <c r="O87" i="1"/>
  <c r="T87" i="1" s="1"/>
  <c r="A87" i="1"/>
  <c r="O86" i="1"/>
  <c r="T86" i="1" s="1"/>
  <c r="A86" i="1"/>
  <c r="O85" i="1"/>
  <c r="T85" i="1" s="1"/>
  <c r="A85" i="1"/>
  <c r="O84" i="1"/>
  <c r="T84" i="1" s="1"/>
  <c r="A84" i="1"/>
  <c r="O83" i="1"/>
  <c r="T83" i="1" s="1"/>
  <c r="A83" i="1"/>
  <c r="O82" i="1"/>
  <c r="T82" i="1" s="1"/>
  <c r="A82" i="1"/>
  <c r="O81" i="1"/>
  <c r="T81" i="1" s="1"/>
  <c r="A81" i="1"/>
  <c r="O80" i="1"/>
  <c r="T80" i="1" s="1"/>
  <c r="A80" i="1"/>
  <c r="O79" i="1"/>
  <c r="T79" i="1" s="1"/>
  <c r="A79" i="1"/>
  <c r="O78" i="1"/>
  <c r="T78" i="1" s="1"/>
  <c r="A78" i="1"/>
  <c r="O77" i="1"/>
  <c r="T77" i="1" s="1"/>
  <c r="A77" i="1"/>
  <c r="O76" i="1"/>
  <c r="T76" i="1" s="1"/>
  <c r="A76" i="1"/>
  <c r="O75" i="1"/>
  <c r="T75" i="1" s="1"/>
  <c r="A75" i="1"/>
  <c r="O74" i="1"/>
  <c r="T74" i="1" s="1"/>
  <c r="A74" i="1"/>
  <c r="O73" i="1"/>
  <c r="T73" i="1" s="1"/>
  <c r="A73" i="1"/>
  <c r="O72" i="1"/>
  <c r="T72" i="1" s="1"/>
  <c r="A72" i="1"/>
  <c r="O71" i="1"/>
  <c r="T71" i="1" s="1"/>
  <c r="A71" i="1"/>
  <c r="O70" i="1"/>
  <c r="T70" i="1" s="1"/>
  <c r="A70" i="1"/>
  <c r="O68" i="1"/>
  <c r="T68" i="1" s="1"/>
  <c r="A68" i="1"/>
  <c r="O67" i="1"/>
  <c r="T67" i="1" s="1"/>
  <c r="A67" i="1"/>
  <c r="O66" i="1"/>
  <c r="T66" i="1" s="1"/>
  <c r="A66" i="1"/>
  <c r="O65" i="1"/>
  <c r="T65" i="1" s="1"/>
  <c r="A65" i="1"/>
  <c r="O64" i="1"/>
  <c r="T64" i="1" s="1"/>
  <c r="A64" i="1"/>
  <c r="O63" i="1"/>
  <c r="T63" i="1" s="1"/>
  <c r="A63" i="1"/>
  <c r="O62" i="1"/>
  <c r="T62" i="1" s="1"/>
  <c r="A62" i="1"/>
  <c r="O61" i="1"/>
  <c r="T61" i="1" s="1"/>
  <c r="A61" i="1"/>
  <c r="O60" i="1"/>
  <c r="T60" i="1" s="1"/>
  <c r="A60" i="1"/>
  <c r="O59" i="1"/>
  <c r="T59" i="1" s="1"/>
  <c r="A59" i="1"/>
  <c r="O58" i="1"/>
  <c r="T58" i="1" s="1"/>
  <c r="A58" i="1"/>
  <c r="O57" i="1"/>
  <c r="T57" i="1" s="1"/>
  <c r="A57" i="1"/>
  <c r="O56" i="1"/>
  <c r="T56" i="1" s="1"/>
  <c r="A56" i="1"/>
  <c r="O55" i="1"/>
  <c r="T55" i="1" s="1"/>
  <c r="A55" i="1"/>
  <c r="O54" i="1"/>
  <c r="T54" i="1" s="1"/>
  <c r="A54" i="1"/>
  <c r="O53" i="1"/>
  <c r="T53" i="1" s="1"/>
  <c r="A53" i="1"/>
  <c r="O52" i="1"/>
  <c r="T52" i="1" s="1"/>
  <c r="A52" i="1"/>
  <c r="O51" i="1"/>
  <c r="T51" i="1" s="1"/>
  <c r="A51" i="1"/>
  <c r="O50" i="1"/>
  <c r="T50" i="1" s="1"/>
  <c r="A50" i="1"/>
  <c r="O49" i="1"/>
  <c r="T49" i="1" s="1"/>
  <c r="A49" i="1"/>
  <c r="O48" i="1"/>
  <c r="T48" i="1" s="1"/>
  <c r="A48" i="1"/>
  <c r="O47" i="1"/>
  <c r="T47" i="1" s="1"/>
  <c r="A47" i="1"/>
  <c r="O46" i="1"/>
  <c r="T46" i="1" s="1"/>
  <c r="A46" i="1"/>
  <c r="O45" i="1"/>
  <c r="T45" i="1" s="1"/>
  <c r="A45" i="1"/>
  <c r="O44" i="1"/>
  <c r="T44" i="1" s="1"/>
  <c r="A44" i="1"/>
  <c r="O43" i="1"/>
  <c r="T43" i="1" s="1"/>
  <c r="A43" i="1"/>
  <c r="O42" i="1"/>
  <c r="T42" i="1" s="1"/>
  <c r="A42" i="1"/>
  <c r="O41" i="1"/>
  <c r="T41" i="1" s="1"/>
  <c r="A41" i="1"/>
  <c r="O40" i="1"/>
  <c r="T40" i="1" s="1"/>
  <c r="A40" i="1"/>
  <c r="O39" i="1"/>
  <c r="T39" i="1" s="1"/>
  <c r="A39" i="1"/>
  <c r="O38" i="1"/>
  <c r="T38" i="1" s="1"/>
  <c r="A38" i="1"/>
  <c r="O37" i="1"/>
  <c r="T37" i="1" s="1"/>
  <c r="A37" i="1"/>
  <c r="O36" i="1"/>
  <c r="T36" i="1" s="1"/>
  <c r="A36" i="1"/>
  <c r="O35" i="1"/>
  <c r="T35" i="1" s="1"/>
  <c r="A35" i="1"/>
  <c r="O34" i="1"/>
  <c r="T34" i="1" s="1"/>
  <c r="A34" i="1"/>
  <c r="O33" i="1"/>
  <c r="T33" i="1" s="1"/>
  <c r="A33" i="1"/>
  <c r="O32" i="1"/>
  <c r="T32" i="1" s="1"/>
  <c r="A32" i="1"/>
  <c r="O31" i="1"/>
  <c r="T31" i="1" s="1"/>
  <c r="A31" i="1"/>
  <c r="O30" i="1"/>
  <c r="T30" i="1" s="1"/>
  <c r="A30" i="1"/>
  <c r="O29" i="1"/>
  <c r="T29" i="1" s="1"/>
  <c r="A29" i="1"/>
  <c r="O28" i="1"/>
  <c r="T28" i="1" s="1"/>
  <c r="A28" i="1"/>
  <c r="O27" i="1"/>
  <c r="T27" i="1" s="1"/>
  <c r="A27" i="1"/>
  <c r="O26" i="1"/>
  <c r="T26" i="1" s="1"/>
  <c r="A26" i="1"/>
  <c r="O25" i="1"/>
  <c r="T25" i="1" s="1"/>
  <c r="A25" i="1"/>
  <c r="O24" i="1"/>
  <c r="T24" i="1" s="1"/>
  <c r="A24" i="1"/>
  <c r="O23" i="1"/>
  <c r="T23" i="1" s="1"/>
  <c r="A23" i="1"/>
  <c r="O22" i="1"/>
  <c r="T22" i="1" s="1"/>
  <c r="A22" i="1"/>
  <c r="O21" i="1"/>
  <c r="T21" i="1" s="1"/>
  <c r="A21" i="1"/>
  <c r="O20" i="1"/>
  <c r="T20" i="1" s="1"/>
  <c r="A20" i="1"/>
  <c r="O19" i="1"/>
  <c r="T19" i="1" s="1"/>
  <c r="A19" i="1"/>
  <c r="O18" i="1"/>
  <c r="T18" i="1" s="1"/>
  <c r="A18" i="1"/>
  <c r="O17" i="1"/>
  <c r="T17" i="1" s="1"/>
  <c r="A17" i="1"/>
  <c r="O16" i="1"/>
  <c r="T16" i="1" s="1"/>
  <c r="A16" i="1"/>
  <c r="O15" i="1"/>
  <c r="T15" i="1" s="1"/>
  <c r="A15" i="1"/>
  <c r="O14" i="1"/>
  <c r="T14" i="1" s="1"/>
  <c r="A14" i="1"/>
  <c r="O13" i="1"/>
  <c r="T13" i="1" s="1"/>
  <c r="A13" i="1"/>
  <c r="O12" i="1"/>
  <c r="T12" i="1" s="1"/>
  <c r="A12" i="1"/>
  <c r="O11" i="1"/>
  <c r="T11" i="1" s="1"/>
  <c r="A11" i="1"/>
  <c r="O10" i="1"/>
  <c r="T10" i="1" s="1"/>
  <c r="A10" i="1"/>
  <c r="O9" i="1"/>
  <c r="T9" i="1" s="1"/>
  <c r="A9" i="1"/>
  <c r="O8" i="1" l="1"/>
  <c r="T8" i="1" s="1"/>
  <c r="O69" i="1"/>
  <c r="T69" i="1" s="1"/>
  <c r="O206" i="1"/>
  <c r="T206" i="1" s="1"/>
</calcChain>
</file>

<file path=xl/sharedStrings.xml><?xml version="1.0" encoding="utf-8"?>
<sst xmlns="http://schemas.openxmlformats.org/spreadsheetml/2006/main" count="10263" uniqueCount="543">
  <si>
    <t>STT</t>
  </si>
  <si>
    <t>Hoạt chất</t>
  </si>
  <si>
    <t>Hàm lượng</t>
  </si>
  <si>
    <t>Dạng bào chế</t>
  </si>
  <si>
    <t>Đường dùng</t>
  </si>
  <si>
    <t>Nhóm thuốc</t>
  </si>
  <si>
    <t>Nhu cầu phân bổ</t>
  </si>
  <si>
    <t>Cơ sở y tế</t>
  </si>
  <si>
    <t>Tỉnh</t>
  </si>
  <si>
    <t>Mã KCB</t>
  </si>
  <si>
    <t>Quý I</t>
  </si>
  <si>
    <t>Quý II</t>
  </si>
  <si>
    <t>Quý III</t>
  </si>
  <si>
    <t>Quý IV</t>
  </si>
  <si>
    <t>I</t>
  </si>
  <si>
    <t>Viên</t>
  </si>
  <si>
    <t>Uống</t>
  </si>
  <si>
    <t>BVĐK Nguyễn Đình Chiểu</t>
  </si>
  <si>
    <t>Bến Tre</t>
  </si>
  <si>
    <t>83009</t>
  </si>
  <si>
    <t>BVĐK tỉnh Bình Định</t>
  </si>
  <si>
    <t>Bình Định</t>
  </si>
  <si>
    <t>52001</t>
  </si>
  <si>
    <t>BVĐK tỉnh Bình Dương</t>
  </si>
  <si>
    <t>Bình Dương</t>
  </si>
  <si>
    <t>74001</t>
  </si>
  <si>
    <t>TTYT TP. Thủ Dầu Một</t>
  </si>
  <si>
    <t>74008</t>
  </si>
  <si>
    <t>TTYT TP Dĩ An</t>
  </si>
  <si>
    <t>74028</t>
  </si>
  <si>
    <t>TTYT TP Thuận An</t>
  </si>
  <si>
    <t>74039</t>
  </si>
  <si>
    <t>TTYT TX Bến Cát</t>
  </si>
  <si>
    <t>74050</t>
  </si>
  <si>
    <t>TTYT Huyện Phú Giáo</t>
  </si>
  <si>
    <t>Trung tâm y tế Hàm Tân</t>
  </si>
  <si>
    <t>Bình Thuận</t>
  </si>
  <si>
    <t>BVĐK tỉnh Cà Mau</t>
  </si>
  <si>
    <t>Cà Mau</t>
  </si>
  <si>
    <t>Bệnh viện Da Liễu</t>
  </si>
  <si>
    <t>Đà Nẵng</t>
  </si>
  <si>
    <t>48013</t>
  </si>
  <si>
    <t>Trung tâm kiểm soát bệnh tật</t>
  </si>
  <si>
    <t>Đắk Lắk</t>
  </si>
  <si>
    <t>66242</t>
  </si>
  <si>
    <t>Bệnh viện đa khoa Đồng Tháp</t>
  </si>
  <si>
    <t>Đồng Tháp</t>
  </si>
  <si>
    <t>87012</t>
  </si>
  <si>
    <t>BVĐK Sa Đéc</t>
  </si>
  <si>
    <t>87014</t>
  </si>
  <si>
    <t>BVĐK KV. Hồng Ngự</t>
  </si>
  <si>
    <t>87015</t>
  </si>
  <si>
    <t>BVĐK tỉnh Gia Lai</t>
  </si>
  <si>
    <t>Gia Lai</t>
  </si>
  <si>
    <t>64001</t>
  </si>
  <si>
    <t>BVĐK Đống Đa</t>
  </si>
  <si>
    <t>Hà Nội</t>
  </si>
  <si>
    <t>01004</t>
  </si>
  <si>
    <t>TTYT Nam Từ Liêm</t>
  </si>
  <si>
    <t>01091</t>
  </si>
  <si>
    <t>TTYT Thành phố Chí Linh</t>
  </si>
  <si>
    <t>Hải Dương</t>
  </si>
  <si>
    <t>Bệnh viện Bệnh Nhiệt đới</t>
  </si>
  <si>
    <t>Hồ Chí Minh</t>
  </si>
  <si>
    <t>BV Phạm Ngọc Thạch</t>
  </si>
  <si>
    <t>79499</t>
  </si>
  <si>
    <t>79573</t>
  </si>
  <si>
    <t>79574</t>
  </si>
  <si>
    <t>TTYT Tân Phú</t>
  </si>
  <si>
    <t>79577</t>
  </si>
  <si>
    <t>79594</t>
  </si>
  <si>
    <t>79600</t>
  </si>
  <si>
    <t>TTYT Quận 4</t>
  </si>
  <si>
    <t>79602</t>
  </si>
  <si>
    <t>TTYT Huyện. Bình Chánh</t>
  </si>
  <si>
    <t>79604</t>
  </si>
  <si>
    <t>Phòng khám đa khoa Bình Trưng Tây – TTYT Quận 2</t>
  </si>
  <si>
    <t>79611</t>
  </si>
  <si>
    <t>79617</t>
  </si>
  <si>
    <t>PKNL BVĐK tỉnh Hòa Bình</t>
  </si>
  <si>
    <t xml:space="preserve">Hòa Bình </t>
  </si>
  <si>
    <t>17001</t>
  </si>
  <si>
    <t>BV Bệnh nhiệt đới tỉnh</t>
  </si>
  <si>
    <t>Hưng Yên</t>
  </si>
  <si>
    <t>33913</t>
  </si>
  <si>
    <t>BVĐK tỉnh</t>
  </si>
  <si>
    <t>Kiên Giang</t>
  </si>
  <si>
    <t>91001</t>
  </si>
  <si>
    <t>TTYT H. Phú Quốc</t>
  </si>
  <si>
    <t>91011</t>
  </si>
  <si>
    <t>TTYT Tp Rạch Giá</t>
  </si>
  <si>
    <t>91101</t>
  </si>
  <si>
    <t>BVĐK tỉnh Lâm Đồng</t>
  </si>
  <si>
    <t>Lâm Đồng</t>
  </si>
  <si>
    <t>68001</t>
  </si>
  <si>
    <t>TTYT Đức Trọng</t>
  </si>
  <si>
    <t>BV II  Lâm Đồng</t>
  </si>
  <si>
    <t>68650</t>
  </si>
  <si>
    <t>Lào Cai</t>
  </si>
  <si>
    <t>BVĐK tỉnh Long An</t>
  </si>
  <si>
    <t>Long An</t>
  </si>
  <si>
    <t>80001</t>
  </si>
  <si>
    <t>TTYT H. Bến Lức</t>
  </si>
  <si>
    <t>80004</t>
  </si>
  <si>
    <t>Bệnh viên Hữu Nghị đa khoa tỉnh</t>
  </si>
  <si>
    <t>Nghệ An</t>
  </si>
  <si>
    <t>40001</t>
  </si>
  <si>
    <t>Phú Thọ</t>
  </si>
  <si>
    <t>TTYT Trảng Bàng</t>
  </si>
  <si>
    <t>Tây Ninh</t>
  </si>
  <si>
    <t>TTYT  Bến Cầu</t>
  </si>
  <si>
    <t>72005</t>
  </si>
  <si>
    <t>TTKSBT tỉnh Tiền Giang</t>
  </si>
  <si>
    <t>Tiền Giang</t>
  </si>
  <si>
    <t>82215</t>
  </si>
  <si>
    <t>BVĐK tỉnh Tuyên Quang</t>
  </si>
  <si>
    <t>Tuyên Quang</t>
  </si>
  <si>
    <t>08101</t>
  </si>
  <si>
    <t>TTYT huyện Sơn Dương</t>
  </si>
  <si>
    <t>08303</t>
  </si>
  <si>
    <t>TTYT Huyện Na Hang</t>
  </si>
  <si>
    <t>08602</t>
  </si>
  <si>
    <t>BVĐK tỉnh Vĩnh Long</t>
  </si>
  <si>
    <t>Vĩnh Long</t>
  </si>
  <si>
    <t>86001</t>
  </si>
  <si>
    <t>Yên Bái</t>
  </si>
  <si>
    <t>TTYT Lục Yên</t>
  </si>
  <si>
    <t>15201</t>
  </si>
  <si>
    <t>Trung tâm Y tế huyện Văn Yên</t>
  </si>
  <si>
    <t>15301</t>
  </si>
  <si>
    <t>II</t>
  </si>
  <si>
    <t>Nhóm 5</t>
  </si>
  <si>
    <t>An Giang</t>
  </si>
  <si>
    <t>BVĐK Khu vực Tân Châu</t>
  </si>
  <si>
    <t>89004</t>
  </si>
  <si>
    <t>TTYT H. Tịnh Biên</t>
  </si>
  <si>
    <t>89006</t>
  </si>
  <si>
    <t>TTYT H. Châu Phú</t>
  </si>
  <si>
    <t>89008</t>
  </si>
  <si>
    <t>TTYT huyện Chợ Mới</t>
  </si>
  <si>
    <t>89009</t>
  </si>
  <si>
    <t>BVĐK Trung tâm An Giang</t>
  </si>
  <si>
    <t>89012</t>
  </si>
  <si>
    <t>BV Lê Lợi</t>
  </si>
  <si>
    <t>Bà Rịa - Vũng Tàu</t>
  </si>
  <si>
    <t>77001</t>
  </si>
  <si>
    <t>BV Bà Rịa</t>
  </si>
  <si>
    <t>77003</t>
  </si>
  <si>
    <t>TTYT TP. Vũng Tàu</t>
  </si>
  <si>
    <t>77004</t>
  </si>
  <si>
    <t>TTYT H. Long Điền</t>
  </si>
  <si>
    <t>77005</t>
  </si>
  <si>
    <t>TTYT TX. Phú Mỹ</t>
  </si>
  <si>
    <t>77007</t>
  </si>
  <si>
    <t>Bệnh viện đa khoa tỉnh</t>
  </si>
  <si>
    <t>Bắc Giang</t>
  </si>
  <si>
    <t>24011</t>
  </si>
  <si>
    <t>Trung tâm Kiểm soát bệnh tật tỉnh Bắc Giang CS2</t>
  </si>
  <si>
    <t>24280</t>
  </si>
  <si>
    <t>Bắc Kạn</t>
  </si>
  <si>
    <t>Bạc Liêu</t>
  </si>
  <si>
    <t>TTYT TP Bạc Liêu</t>
  </si>
  <si>
    <t>95033</t>
  </si>
  <si>
    <t>TTKSBT tỉnh Bạc Liêu</t>
  </si>
  <si>
    <t>95079</t>
  </si>
  <si>
    <t>Bắc Ninh</t>
  </si>
  <si>
    <t>BVĐK Tỉnh Bắc Ninh</t>
  </si>
  <si>
    <t>27009</t>
  </si>
  <si>
    <t>BVĐK tỉnh Bình Phước</t>
  </si>
  <si>
    <t>Bình Phước</t>
  </si>
  <si>
    <t>70001</t>
  </si>
  <si>
    <t>Trung Tâm Y Tế Huyện Chơn Thành</t>
  </si>
  <si>
    <t>70008</t>
  </si>
  <si>
    <t>TTKSBT tỉnh Bình Thuận</t>
  </si>
  <si>
    <t>60161</t>
  </si>
  <si>
    <t>BVQY 121</t>
  </si>
  <si>
    <t>Cần Thơ</t>
  </si>
  <si>
    <t>92002</t>
  </si>
  <si>
    <t>BVĐK Thành phố</t>
  </si>
  <si>
    <t>92004</t>
  </si>
  <si>
    <t>BVĐK Q. Thốt Nốt</t>
  </si>
  <si>
    <t>92010</t>
  </si>
  <si>
    <t>TTYT H. Krông Nô</t>
  </si>
  <si>
    <t>Đắk Nông</t>
  </si>
  <si>
    <t>67009</t>
  </si>
  <si>
    <t>TTYT H. Cư Jút</t>
  </si>
  <si>
    <t>67011</t>
  </si>
  <si>
    <t>Phòng khám Đa Khoa - TTKSBT tỉnh Đắk Nông</t>
  </si>
  <si>
    <t>67093</t>
  </si>
  <si>
    <t>BVĐK tỉnh Điện Biên</t>
  </si>
  <si>
    <t>Điện Biên</t>
  </si>
  <si>
    <t>11001</t>
  </si>
  <si>
    <t>TTYT thị xã Mường Lay</t>
  </si>
  <si>
    <t>11044</t>
  </si>
  <si>
    <t>Trung tâm y tế huyện Tuần Giáo tỉnh Điện Biên</t>
  </si>
  <si>
    <t>11080</t>
  </si>
  <si>
    <t>TT kiểm soát bệnh tật tỉnh Điện Biên</t>
  </si>
  <si>
    <t>11102</t>
  </si>
  <si>
    <t>Hà Giang</t>
  </si>
  <si>
    <t>BVĐK H. Quang Bình</t>
  </si>
  <si>
    <t>Hà Nam</t>
  </si>
  <si>
    <t>TTKSBT tỉnh Hà Nam</t>
  </si>
  <si>
    <t>35155</t>
  </si>
  <si>
    <t>TTYT Gia Lâm</t>
  </si>
  <si>
    <t>01027</t>
  </si>
  <si>
    <t>TTYT Hoàng Mai</t>
  </si>
  <si>
    <t>01045</t>
  </si>
  <si>
    <t>TTYT Tây Hồ</t>
  </si>
  <si>
    <t>01066</t>
  </si>
  <si>
    <t>TTYT Đống Đa</t>
  </si>
  <si>
    <t>01806</t>
  </si>
  <si>
    <t>TTYT Đông Anh</t>
  </si>
  <si>
    <t>01811</t>
  </si>
  <si>
    <t>BV Hà Đông</t>
  </si>
  <si>
    <t>01816</t>
  </si>
  <si>
    <t>BVDK BA VI</t>
  </si>
  <si>
    <t>01822</t>
  </si>
  <si>
    <t>BV Phổi Hà Nội</t>
  </si>
  <si>
    <t>01903</t>
  </si>
  <si>
    <t>Trung tâm Kiểm soát bệnh tật</t>
  </si>
  <si>
    <t>Hà Tĩnh</t>
  </si>
  <si>
    <t>42315</t>
  </si>
  <si>
    <t>BVĐK H.Thuỷ Nguyên</t>
  </si>
  <si>
    <t>Hải Phòng</t>
  </si>
  <si>
    <t>31006</t>
  </si>
  <si>
    <t>TTYT H.Kiến Thụy</t>
  </si>
  <si>
    <t>31011</t>
  </si>
  <si>
    <t>TTYT H.Cát Hải</t>
  </si>
  <si>
    <t>31013</t>
  </si>
  <si>
    <t>BVĐK Đôn Lương</t>
  </si>
  <si>
    <t>31014</t>
  </si>
  <si>
    <t>Bệnh viện Kiến An</t>
  </si>
  <si>
    <t>31031</t>
  </si>
  <si>
    <t>BV Hữu Nghị Việt Tiệp</t>
  </si>
  <si>
    <t>31153</t>
  </si>
  <si>
    <t>PKĐK Kỳ Đồng</t>
  </si>
  <si>
    <t>31189</t>
  </si>
  <si>
    <t>TTYT Thành Phố Ngã Bảy</t>
  </si>
  <si>
    <t>Hậu Giang</t>
  </si>
  <si>
    <t>93016</t>
  </si>
  <si>
    <t>TTPC HIV/AIDS tỉnh Hậu Giang</t>
  </si>
  <si>
    <t>93105</t>
  </si>
  <si>
    <t>BV Thủ Đức</t>
  </si>
  <si>
    <t>79037</t>
  </si>
  <si>
    <t>TTYT Quận Gò Vấp</t>
  </si>
  <si>
    <t>79553</t>
  </si>
  <si>
    <t>79576</t>
  </si>
  <si>
    <t>79584</t>
  </si>
  <si>
    <t>79586</t>
  </si>
  <si>
    <t>79591</t>
  </si>
  <si>
    <t>79613</t>
  </si>
  <si>
    <t>BVĐK Tỉnh</t>
  </si>
  <si>
    <t>10061</t>
  </si>
  <si>
    <t>Bệnh viện đa khoa huyện Hải hậu</t>
  </si>
  <si>
    <t>Nam Định</t>
  </si>
  <si>
    <t>36017</t>
  </si>
  <si>
    <t>Trung tâm y tế huyện Xuân Trường</t>
  </si>
  <si>
    <t>36022</t>
  </si>
  <si>
    <t>Trung tâm y tế huyện Nghĩa Hưng</t>
  </si>
  <si>
    <t>36028</t>
  </si>
  <si>
    <t>Trung tâm Kiểm soát bệnh tật  tỉnh Nam Định</t>
  </si>
  <si>
    <t>36060</t>
  </si>
  <si>
    <t>Ninh Thuận</t>
  </si>
  <si>
    <t>Trung tâm Y tế TP Phan Rang - Tháp Chàm</t>
  </si>
  <si>
    <t>58083</t>
  </si>
  <si>
    <t>BVĐK TX Phú Thọ</t>
  </si>
  <si>
    <t>25002</t>
  </si>
  <si>
    <t>TRUNG TÂM KIỂM SOÁT BỆNH TẬT (CDC) PHÚ YÊN</t>
  </si>
  <si>
    <t>Phú Yên</t>
  </si>
  <si>
    <t>54117</t>
  </si>
  <si>
    <t>Quảng Ninh</t>
  </si>
  <si>
    <t>Trung tâm Kiểm soát bệnh tật tỉnh Quảng Trị</t>
  </si>
  <si>
    <t>Quảng Trị</t>
  </si>
  <si>
    <t>45092</t>
  </si>
  <si>
    <t>BVĐK tỉnh Sơn La</t>
  </si>
  <si>
    <t>Sơn La</t>
  </si>
  <si>
    <t>14001</t>
  </si>
  <si>
    <t>BVĐK Mai Sơn</t>
  </si>
  <si>
    <t>14002</t>
  </si>
  <si>
    <t>BVĐK Bắc Yên</t>
  </si>
  <si>
    <t>14010</t>
  </si>
  <si>
    <t>BVĐK tỉnh Thái Bình</t>
  </si>
  <si>
    <t>Thái Bình</t>
  </si>
  <si>
    <t>34001</t>
  </si>
  <si>
    <t>BVĐK Thành Phố Thái Bình</t>
  </si>
  <si>
    <t>34002</t>
  </si>
  <si>
    <t>BVĐK Vũ Thư</t>
  </si>
  <si>
    <t>34003</t>
  </si>
  <si>
    <t>BVĐK Kiến Xương</t>
  </si>
  <si>
    <t>34004</t>
  </si>
  <si>
    <t>BVĐK Tiền Hải</t>
  </si>
  <si>
    <t>34005</t>
  </si>
  <si>
    <t>BVĐK Đông Hưng</t>
  </si>
  <si>
    <t>34006</t>
  </si>
  <si>
    <t>BVĐK Quỳnh Phụ</t>
  </si>
  <si>
    <t>34007</t>
  </si>
  <si>
    <t>BVĐK Thái Thụy</t>
  </si>
  <si>
    <t>34009</t>
  </si>
  <si>
    <t>BV A</t>
  </si>
  <si>
    <t>Thái Nguyên</t>
  </si>
  <si>
    <t>19012</t>
  </si>
  <si>
    <t>BVĐK TP Thanh Hóa</t>
  </si>
  <si>
    <t>Thanh Hóa</t>
  </si>
  <si>
    <t>38010</t>
  </si>
  <si>
    <t>BV Trung ương Huế</t>
  </si>
  <si>
    <t>Thừa Thiên Huế</t>
  </si>
  <si>
    <t>46001</t>
  </si>
  <si>
    <t>Trung tâm Kiểm soát bệnh tật tỉnh Thừa Thiên Huế</t>
  </si>
  <si>
    <t>46211</t>
  </si>
  <si>
    <t>III</t>
  </si>
  <si>
    <t>Lamivudine</t>
  </si>
  <si>
    <t>150mg</t>
  </si>
  <si>
    <t>BVĐK Sơn Tây</t>
  </si>
  <si>
    <t>Bệnh viện Huyện Nhà Bè</t>
  </si>
  <si>
    <t>Phòng Khám Đa Khoa Galant thuộc Chi Nhánh Công Ty Cổ Phần Greenbiz</t>
  </si>
  <si>
    <t>BVĐK KV Đồng Tháp Mười</t>
  </si>
  <si>
    <t>80013</t>
  </si>
  <si>
    <t>TTYT H. Cần Đước</t>
  </si>
  <si>
    <t>80006</t>
  </si>
  <si>
    <t>TTYT H. Tương Dương</t>
  </si>
  <si>
    <t>40014</t>
  </si>
  <si>
    <t>TTYT  Gò Dầu</t>
  </si>
  <si>
    <t>72003</t>
  </si>
  <si>
    <t>BVĐK KV huyện Cầu Ngang</t>
  </si>
  <si>
    <t>Trà Vinh</t>
  </si>
  <si>
    <t>84007</t>
  </si>
  <si>
    <t>BVĐK tỉnh Trà Vinh</t>
  </si>
  <si>
    <t>84001</t>
  </si>
  <si>
    <t>TTYT huyện  Trà Cú</t>
  </si>
  <si>
    <t>84006</t>
  </si>
  <si>
    <t>TTYT huyện Càng Long</t>
  </si>
  <si>
    <t>84002</t>
  </si>
  <si>
    <t>TTYT huyện Châu Thành</t>
  </si>
  <si>
    <t>84003</t>
  </si>
  <si>
    <t>TTYT thị xã Duyên Hải</t>
  </si>
  <si>
    <t>84008</t>
  </si>
  <si>
    <t>TTYT huyện Hàm Yên</t>
  </si>
  <si>
    <t>08401</t>
  </si>
  <si>
    <t>Bệnh viện ĐKKV Nghĩa Lộ</t>
  </si>
  <si>
    <t>15901</t>
  </si>
  <si>
    <t>TTYT TP Yên Bái</t>
  </si>
  <si>
    <t>15104</t>
  </si>
  <si>
    <t>IV</t>
  </si>
  <si>
    <t>Nhóm 4</t>
  </si>
  <si>
    <t>Trung tâm Y tế huyện Lục Ngạn</t>
  </si>
  <si>
    <t>24017</t>
  </si>
  <si>
    <t>79583</t>
  </si>
  <si>
    <t>79607</t>
  </si>
  <si>
    <t>BVĐK KV Hậu Nghĩa</t>
  </si>
  <si>
    <t>80007</t>
  </si>
  <si>
    <t>Bệnh viện đa khoa tỉnh Tây Ninh</t>
  </si>
  <si>
    <t>72010</t>
  </si>
  <si>
    <t>TTYT Hòa Thành</t>
  </si>
  <si>
    <t>72002</t>
  </si>
  <si>
    <t>BVĐK KV huyện Tiểu Cần</t>
  </si>
  <si>
    <t>84005</t>
  </si>
  <si>
    <t>TTYT huyện  Cầu Kè</t>
  </si>
  <si>
    <t>84004</t>
  </si>
  <si>
    <t>TTYT H. Văn Chấn</t>
  </si>
  <si>
    <t>15601</t>
  </si>
  <si>
    <t>TTYT TP Bắc Kạn</t>
  </si>
  <si>
    <t>06033</t>
  </si>
  <si>
    <t>BVDK TP Ca Mau</t>
  </si>
  <si>
    <t>96002</t>
  </si>
  <si>
    <t>BVĐK tỉnh Cao Bằng</t>
  </si>
  <si>
    <t>Cao Bằng</t>
  </si>
  <si>
    <t>04014</t>
  </si>
  <si>
    <t>BVĐK huyện Điện Biên</t>
  </si>
  <si>
    <t>11011</t>
  </si>
  <si>
    <t>TTYT Điện Biên Đông</t>
  </si>
  <si>
    <t>11032</t>
  </si>
  <si>
    <t>TTYT Huyện Mường Chà</t>
  </si>
  <si>
    <t>11048</t>
  </si>
  <si>
    <t>TTYT Mường Ảng</t>
  </si>
  <si>
    <t>11082</t>
  </si>
  <si>
    <t>TTYT Thành phố Điện Biên Phủ</t>
  </si>
  <si>
    <t>11002</t>
  </si>
  <si>
    <t>BVĐK H. Đồng Văn</t>
  </si>
  <si>
    <t>02011</t>
  </si>
  <si>
    <t>BVĐK H. Yên Minh</t>
  </si>
  <si>
    <t>02010</t>
  </si>
  <si>
    <t>BVĐK H.Vị  Xuyên</t>
  </si>
  <si>
    <t>02005</t>
  </si>
  <si>
    <t>BVĐK tỉnh Hà Giang</t>
  </si>
  <si>
    <t>02001</t>
  </si>
  <si>
    <t>TTKSBT tỉnh Hà Giang</t>
  </si>
  <si>
    <t>02238</t>
  </si>
  <si>
    <t>TTYT H. Kim Bảng</t>
  </si>
  <si>
    <t>35004</t>
  </si>
  <si>
    <t>BVQY 103</t>
  </si>
  <si>
    <t>01016</t>
  </si>
  <si>
    <t>TTYT Long Biên</t>
  </si>
  <si>
    <t>01092</t>
  </si>
  <si>
    <t>TTYT Thanh Xuân</t>
  </si>
  <si>
    <t>01074</t>
  </si>
  <si>
    <t>TTYT Q.Hải An</t>
  </si>
  <si>
    <t>31020</t>
  </si>
  <si>
    <t>79609</t>
  </si>
  <si>
    <t>79612</t>
  </si>
  <si>
    <t>79599</t>
  </si>
  <si>
    <t>79581</t>
  </si>
  <si>
    <t>TTYT huyện Tam Đường</t>
  </si>
  <si>
    <t>Lai Châu</t>
  </si>
  <si>
    <t>12001</t>
  </si>
  <si>
    <t>TTYT huyện Cao Lộc</t>
  </si>
  <si>
    <t>Lạng Sơn</t>
  </si>
  <si>
    <t>20011</t>
  </si>
  <si>
    <t>36001</t>
  </si>
  <si>
    <t>Trung tâm y tế huyện Giao Thủy</t>
  </si>
  <si>
    <t>36025</t>
  </si>
  <si>
    <t>TTYT H. Ninh Phước</t>
  </si>
  <si>
    <t>58002</t>
  </si>
  <si>
    <t>Khoa phòng, chống HIV/AIDS-Trung tâm KSBT tỉnh Quảng Ngãi</t>
  </si>
  <si>
    <t>Quảng Ngãi</t>
  </si>
  <si>
    <t>51224</t>
  </si>
  <si>
    <t>BVĐK tỉnh Quảng Ninh</t>
  </si>
  <si>
    <t>22001</t>
  </si>
  <si>
    <t>TTYT TP. Móng Cái</t>
  </si>
  <si>
    <t>22027</t>
  </si>
  <si>
    <t>BVĐK tỉnh Sóc Trăng</t>
  </si>
  <si>
    <t>Sóc Trăng</t>
  </si>
  <si>
    <t>94001</t>
  </si>
  <si>
    <t>TTYT Mỹ Xuyên</t>
  </si>
  <si>
    <t>94002</t>
  </si>
  <si>
    <t>TTYT TP Sóc Trăng</t>
  </si>
  <si>
    <t>94030</t>
  </si>
  <si>
    <t>TTYT TX Vĩnh Châu</t>
  </si>
  <si>
    <t>94007</t>
  </si>
  <si>
    <t>BVĐK Thảo nguyên</t>
  </si>
  <si>
    <t>14011</t>
  </si>
  <si>
    <t>TTYT TP Thái Nguyên</t>
  </si>
  <si>
    <t>19001</t>
  </si>
  <si>
    <t>BVĐK KV. Ngọc Lặc</t>
  </si>
  <si>
    <t>38090</t>
  </si>
  <si>
    <t>BVĐK Thọ Xuân</t>
  </si>
  <si>
    <t>38120</t>
  </si>
  <si>
    <t>TTYT Yên Bình</t>
  </si>
  <si>
    <t>TTYT Trạm Tấu</t>
  </si>
  <si>
    <t>TTYT Tủa Chùa</t>
  </si>
  <si>
    <t>BVĐK H. Xín Mần</t>
  </si>
  <si>
    <t xml:space="preserve">Lopinavir/ Ritonavir </t>
  </si>
  <si>
    <t>200/50mg</t>
  </si>
  <si>
    <t>Nhóm 1</t>
  </si>
  <si>
    <t>Trung tâm Kiểm soát bệnh tật tỉnh Nam Định</t>
  </si>
  <si>
    <t>Bệnh viện Đa khoa tỉnh Tây Ninh</t>
  </si>
  <si>
    <t>BVĐK TP Cà Mau</t>
  </si>
  <si>
    <t>BVĐK Trần Văn Thời</t>
  </si>
  <si>
    <t>Tenofovir</t>
  </si>
  <si>
    <t>300mg</t>
  </si>
  <si>
    <t>Trung tâm kiểm soát bệnh tật (CDC) Phú Yên</t>
  </si>
  <si>
    <t>Mã thuốc</t>
  </si>
  <si>
    <t>SĐK
hoặc số
GPNK</t>
  </si>
  <si>
    <t>Tên thuốc</t>
  </si>
  <si>
    <t>Dạng bào chế, Đường dùng</t>
  </si>
  <si>
    <t>Nồng độ - Hàm lượng</t>
  </si>
  <si>
    <t>Viên, Uống</t>
  </si>
  <si>
    <t>Quy cách đóng gói</t>
  </si>
  <si>
    <t>Hạn dùng (Tuổi thọ)</t>
  </si>
  <si>
    <t>GĐKLH hoặc GPNK
hoặc số
GPNK</t>
  </si>
  <si>
    <t>Cơ sở sản xuất</t>
  </si>
  <si>
    <t>Nước sản xuất</t>
  </si>
  <si>
    <t>Đơn vị tính</t>
  </si>
  <si>
    <t>Đơn giá</t>
  </si>
  <si>
    <t>A02N4</t>
  </si>
  <si>
    <t>A02N5</t>
  </si>
  <si>
    <t>A04.N1</t>
  </si>
  <si>
    <t>A05.N4</t>
  </si>
  <si>
    <t>Lamivudin 150mg</t>
  </si>
  <si>
    <t>Aluvia</t>
  </si>
  <si>
    <t>Jimenez</t>
  </si>
  <si>
    <t>Hộp 10 vỉ 10 viên;Hộp 3 vỉ x 10 viên</t>
  </si>
  <si>
    <t>Hộp 1 lọ 120 viên</t>
  </si>
  <si>
    <t>Hộp 3 vỉ x 10 viên</t>
  </si>
  <si>
    <t>VD-24876-16</t>
  </si>
  <si>
    <t>VN-17801-14</t>
  </si>
  <si>
    <t>VD-30341-18</t>
  </si>
  <si>
    <t>Chi nhánh công ty cổ phần dược phẩm Trung ương Vidipha tỉnh Bình Dương</t>
  </si>
  <si>
    <t>Việt Nam</t>
  </si>
  <si>
    <t>Abbvie Deutschland GmbH &amp; co.KG</t>
  </si>
  <si>
    <t>Đức</t>
  </si>
  <si>
    <t>Công ty cổ phần dược phẩm Đạt Vi Phú</t>
  </si>
  <si>
    <t>Tổng số lượng</t>
  </si>
  <si>
    <t>Thành tiền</t>
  </si>
  <si>
    <t>BỘ Y TẾ</t>
  </si>
  <si>
    <t>TRUNG TÂM MUA SẮM TẬP TRUNG THUỐC QUỐC GIA</t>
  </si>
  <si>
    <t xml:space="preserve">PHỤ LỤC 1: KẾT QUẢ LỰA CHỌN NHÀ THẦU </t>
  </si>
  <si>
    <t>Phân nhóm</t>
  </si>
  <si>
    <t>Quy cách  đóng gói</t>
  </si>
  <si>
    <t>Hãng sản xuất</t>
  </si>
  <si>
    <t>Số lượng</t>
  </si>
  <si>
    <t>Viên nén bao phim</t>
  </si>
  <si>
    <t>CÔNG TY CỔ PHẦN DƯỢC PHẨM TW VIDIPHA</t>
  </si>
  <si>
    <t xml:space="preserve">Hộp 10 vỉ x 10 viên </t>
  </si>
  <si>
    <t>Chi nhánh công ty cổ phần dược phẩm Vidipha tỉnh Bình Dương</t>
  </si>
  <si>
    <t>TỔNG CỘNG</t>
  </si>
  <si>
    <t>A02.N4</t>
  </si>
  <si>
    <t>A02.N5</t>
  </si>
  <si>
    <t>CÔNG TY CỔ PHẦN DƯỢC LIỆU TRUNG ƯƠNG 2</t>
  </si>
  <si>
    <t>CÔNG TY TNHH DƯỢC PHẨM VÀ TRANG THIẾT BỊ Y TẾ HOÀNG ĐỨC</t>
  </si>
  <si>
    <t>200/ 50mg</t>
  </si>
  <si>
    <t>CUNG CẤP THUỐC ARV NGUỒN BẢO HIỂM Y TẾ VÀ CHI PHÍ ĐỒNG CHI TRẢ CHO CÁC CƠ SỞ ĐIỀU TRỊ TRÊN TOÀN QUỐC NĂM 2021</t>
  </si>
  <si>
    <t>(Ban hành kèm theo Quyết định số        /QĐ-TTMS ngày      tháng 12 năm 2020)</t>
  </si>
  <si>
    <t>PHỤ LỤC 2. PHẠM VI CUNG CẤP CHI TIẾT THEO MẶT HÀNG</t>
  </si>
  <si>
    <t>Phòng khám, điều trị HIV/AIDS (thuộc TTYT Quận Bình Tân)</t>
  </si>
  <si>
    <t>Phòng khám đa khoa (thuộc Trung Tâm Y Tế quận Bình Thạnh)</t>
  </si>
  <si>
    <t>Phòng khám, điều trị HIV/AIDS thuộc Trung tâm Y tế Quận 3</t>
  </si>
  <si>
    <t>Phòng khám đa khoa (thuộc Trung tâm y tế Quận 6)</t>
  </si>
  <si>
    <t>Phòng khám đa khoa thuộc Trung tâm y tế Quận 7</t>
  </si>
  <si>
    <t>Phòng khám đa khoa thuộc TTYTQ8</t>
  </si>
  <si>
    <t>Phòng khám, điều trị HIV/AIDS (thuộc Trung tâm y tế Quận 10)</t>
  </si>
  <si>
    <t>Phòng khám đa khoa (thuộc Trung tâm y tế quận 11)</t>
  </si>
  <si>
    <t>Phòng Khám Đa khoa (thuộc Trung tâm Y tế quận Tân Bình)</t>
  </si>
  <si>
    <t>Phòng khám điều trị HIV/AIDS thuộc Trung tâm Y tế Thủ Đức</t>
  </si>
  <si>
    <t>Phòng khám, điều trị HIV/AIDS (thuộc Trung tâm Y tế huyện Hóc Môn)</t>
  </si>
  <si>
    <t>Phòng khám đa khoa thuộc trung tâm y tế quận 12</t>
  </si>
  <si>
    <t>Phòng khám đa khoa thuộc Trung tâm Y tế Quận 9</t>
  </si>
  <si>
    <t>Phòng khám, điều trị HIV/AIDS (Thuộc Trung Tâm Y tế huyện Củ Chi)</t>
  </si>
  <si>
    <t>Trung tâm y tế huyện Cần Giờ</t>
  </si>
  <si>
    <t>Phòng khám, điều trị HIV/AIDS thuộc trung tâm y tế quận 5</t>
  </si>
  <si>
    <t>Phòng khám đa khoa (thuộc Trung tâm y tế Quận 1)</t>
  </si>
  <si>
    <t>Phòng khám đa khoa thuộc Trung tâm y tế Quận Phú Nhuận</t>
  </si>
  <si>
    <t>PHỤ LỤC 3. PHẠM VI CUNG CẤP CHI TIẾT THEO CƠ SỞ ĐIỀU TRỊ</t>
  </si>
  <si>
    <t>01831</t>
  </si>
  <si>
    <t>02007</t>
  </si>
  <si>
    <t>02013</t>
  </si>
  <si>
    <t>11060</t>
  </si>
  <si>
    <t>15401</t>
  </si>
  <si>
    <t>15801</t>
  </si>
  <si>
    <t>30003</t>
  </si>
  <si>
    <t>60019</t>
  </si>
  <si>
    <t>68400</t>
  </si>
  <si>
    <t>72004</t>
  </si>
  <si>
    <t>74089</t>
  </si>
  <si>
    <t>79045</t>
  </si>
  <si>
    <t>79394</t>
  </si>
  <si>
    <t>79557</t>
  </si>
  <si>
    <t>79606</t>
  </si>
  <si>
    <t>96001</t>
  </si>
  <si>
    <t>96014</t>
  </si>
  <si>
    <t>Số lượng trúng thầu</t>
  </si>
  <si>
    <t>Số lượng nếu mua tăng thêm 10%</t>
  </si>
  <si>
    <t>Tổng số lượng nhu cầu</t>
  </si>
  <si>
    <t>* Mặt hàng Aluvia và Jimenez: Số lượng thuốc Quý III sẽ được cung ứng để đảm bảo nhu cầu điều trị từ ngày 01/06/2021.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</si>
</sst>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\ _₫_-;_-@_-"/>
    <numFmt numFmtId="166" formatCode="_-* #,##0.00\ _₫_-;\-* #,##0.00\ _₫_-;_-* &quot;-&quot;??\ _₫_-;_-@_-"/>
    <numFmt numFmtId="167" formatCode="#,##0_);[Red]\(&quot;$&quot;#,##0\)"/>
    <numFmt numFmtId="168" formatCode="&quot;Yes&quot;;&quot;Yes&quot;;&quot;No&quot;"/>
    <numFmt numFmtId="169" formatCode="_(* #,##0.0_);_(* \(#,##0.0\);_(* &quot;-&quot;??_);_(@_)"/>
    <numFmt numFmtId="170" formatCode="&quot;On&quot;;&quot;On&quot;;&quot;Off&quot;"/>
    <numFmt numFmtId="171" formatCode="[$-409]dddd\,\ mmmm\ dd\,\ yyyy"/>
    <numFmt numFmtId="172" formatCode="####"/>
    <numFmt numFmtId="173" formatCode="###,###,###,###,##0"/>
    <numFmt numFmtId="174" formatCode="###,###,###,###,##0.00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name val="Verdana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Verdana"/>
      <family val="2"/>
    </font>
    <font>
      <sz val="11"/>
      <color theme="1"/>
      <name val="Times New Roman"/>
      <family val="2"/>
    </font>
    <font>
      <sz val="10"/>
      <color indexed="8"/>
      <name val="Arial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</font>
    <font>
      <sz val="12"/>
      <color indexed="8"/>
      <name val="Times New Roman"/>
      <family val="2"/>
    </font>
    <font>
      <sz val="10"/>
      <name val="Arial"/>
      <family val="2"/>
      <charset val="163"/>
    </font>
    <font>
      <sz val="10"/>
      <name val=".VnTime"/>
      <family val="2"/>
    </font>
    <font>
      <sz val="11"/>
      <color indexed="8"/>
      <name val="Calibri"/>
      <family val="2"/>
      <charset val="163"/>
    </font>
    <font>
      <sz val="11"/>
      <name val="VNI-Times"/>
    </font>
    <font>
      <sz val="12"/>
      <name val=".VnTime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0"/>
      <color indexed="8"/>
      <name val=".VnTime"/>
      <family val="2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3"/>
      <name val="Times New Roman"/>
      <family val="1"/>
    </font>
    <font>
      <sz val="10"/>
      <name val="VNI-Times"/>
    </font>
    <font>
      <sz val="11"/>
      <color indexed="8"/>
      <name val="Arial"/>
      <family val="2"/>
      <charset val="163"/>
    </font>
    <font>
      <sz val="14"/>
      <name val="Times New Roman"/>
      <family val="1"/>
    </font>
    <font>
      <sz val="12"/>
      <color theme="1"/>
      <name val="Times New Roman"/>
      <family val="2"/>
      <charset val="163"/>
    </font>
    <font>
      <sz val="14"/>
      <color theme="1"/>
      <name val="Times New Roman"/>
      <family val="2"/>
    </font>
    <font>
      <sz val="11"/>
      <color indexed="8"/>
      <name val=".vntime"/>
      <family val="2"/>
    </font>
    <font>
      <sz val="12"/>
      <name val="Arial"/>
      <family val="2"/>
    </font>
    <font>
      <sz val="10"/>
      <color indexed="8"/>
      <name val="Times New Roman"/>
      <family val="1"/>
    </font>
    <font>
      <sz val="12"/>
      <name val="VNI-Times"/>
    </font>
    <font>
      <sz val="12"/>
      <color theme="1"/>
      <name val="Times New Roman"/>
      <family val="2"/>
    </font>
    <font>
      <sz val="11"/>
      <color indexed="8"/>
      <name val="Arial"/>
      <family val="2"/>
      <charset val="134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sz val="9"/>
      <color indexed="8"/>
      <name val="Arial"/>
      <family val="2"/>
    </font>
    <font>
      <sz val="10"/>
      <name val="MS Sans Serif"/>
      <family val="2"/>
    </font>
    <font>
      <sz val="11"/>
      <name val="明朝"/>
      <family val="1"/>
      <charset val="128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5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5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7" fillId="0" borderId="0"/>
    <xf numFmtId="43" fontId="9" fillId="0" borderId="0" applyFont="0" applyFill="0" applyBorder="0" applyAlignment="0" applyProtection="0"/>
    <xf numFmtId="0" fontId="13" fillId="0" borderId="0"/>
    <xf numFmtId="0" fontId="14" fillId="0" borderId="0">
      <alignment vertical="top"/>
    </xf>
    <xf numFmtId="0" fontId="15" fillId="0" borderId="0"/>
    <xf numFmtId="0" fontId="16" fillId="0" borderId="0"/>
    <xf numFmtId="165" fontId="9" fillId="0" borderId="0" applyFont="0" applyFill="0" applyBorder="0" applyAlignment="0" applyProtection="0"/>
    <xf numFmtId="165" fontId="17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69" fontId="16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24" fillId="0" borderId="0" applyFont="0" applyFill="0" applyBorder="0" applyAlignment="0" applyProtection="0"/>
    <xf numFmtId="171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9" fillId="0" borderId="0"/>
    <xf numFmtId="0" fontId="14" fillId="0" borderId="0">
      <alignment vertical="top"/>
    </xf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30" fillId="0" borderId="0"/>
    <xf numFmtId="0" fontId="9" fillId="0" borderId="0"/>
    <xf numFmtId="0" fontId="9" fillId="0" borderId="0"/>
    <xf numFmtId="0" fontId="25" fillId="0" borderId="0"/>
    <xf numFmtId="0" fontId="24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31" fillId="0" borderId="0"/>
    <xf numFmtId="0" fontId="9" fillId="0" borderId="0" applyFill="0"/>
    <xf numFmtId="0" fontId="9" fillId="0" borderId="0"/>
    <xf numFmtId="0" fontId="9" fillId="0" borderId="0"/>
    <xf numFmtId="0" fontId="20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8" fillId="0" borderId="0">
      <alignment vertical="top"/>
    </xf>
    <xf numFmtId="0" fontId="18" fillId="0" borderId="0">
      <alignment vertical="top"/>
    </xf>
    <xf numFmtId="0" fontId="28" fillId="0" borderId="0"/>
    <xf numFmtId="0" fontId="28" fillId="0" borderId="0"/>
    <xf numFmtId="0" fontId="9" fillId="0" borderId="0"/>
    <xf numFmtId="0" fontId="16" fillId="0" borderId="0"/>
    <xf numFmtId="0" fontId="16" fillId="0" borderId="0"/>
    <xf numFmtId="0" fontId="3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4" fillId="0" borderId="0"/>
    <xf numFmtId="0" fontId="33" fillId="0" borderId="0"/>
    <xf numFmtId="0" fontId="33" fillId="0" borderId="0"/>
    <xf numFmtId="0" fontId="9" fillId="0" borderId="0">
      <alignment vertical="top"/>
    </xf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16" fillId="0" borderId="0"/>
    <xf numFmtId="0" fontId="35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6" fillId="0" borderId="0"/>
    <xf numFmtId="0" fontId="18" fillId="0" borderId="0"/>
    <xf numFmtId="0" fontId="31" fillId="0" borderId="0"/>
    <xf numFmtId="0" fontId="22" fillId="0" borderId="0"/>
    <xf numFmtId="0" fontId="1" fillId="0" borderId="0"/>
    <xf numFmtId="0" fontId="20" fillId="0" borderId="0"/>
    <xf numFmtId="0" fontId="9" fillId="0" borderId="0"/>
    <xf numFmtId="0" fontId="18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9" fillId="0" borderId="0"/>
    <xf numFmtId="0" fontId="38" fillId="0" borderId="0"/>
    <xf numFmtId="0" fontId="38" fillId="0" borderId="0"/>
    <xf numFmtId="0" fontId="16" fillId="0" borderId="0"/>
    <xf numFmtId="0" fontId="9" fillId="0" borderId="0"/>
    <xf numFmtId="0" fontId="16" fillId="0" borderId="0"/>
    <xf numFmtId="0" fontId="15" fillId="0" borderId="0"/>
    <xf numFmtId="0" fontId="1" fillId="0" borderId="0"/>
    <xf numFmtId="0" fontId="16" fillId="0" borderId="0"/>
    <xf numFmtId="0" fontId="19" fillId="0" borderId="0"/>
    <xf numFmtId="0" fontId="19" fillId="0" borderId="0"/>
    <xf numFmtId="0" fontId="39" fillId="0" borderId="0"/>
    <xf numFmtId="0" fontId="1" fillId="0" borderId="0"/>
    <xf numFmtId="0" fontId="1" fillId="0" borderId="0"/>
    <xf numFmtId="0" fontId="9" fillId="0" borderId="0"/>
    <xf numFmtId="0" fontId="19" fillId="0" borderId="0"/>
    <xf numFmtId="0" fontId="28" fillId="0" borderId="0"/>
    <xf numFmtId="0" fontId="1" fillId="0" borderId="0"/>
    <xf numFmtId="0" fontId="9" fillId="0" borderId="0"/>
    <xf numFmtId="0" fontId="23" fillId="0" borderId="0"/>
    <xf numFmtId="0" fontId="20" fillId="0" borderId="0">
      <alignment vertical="top"/>
    </xf>
    <xf numFmtId="0" fontId="9" fillId="0" borderId="0"/>
    <xf numFmtId="0" fontId="1" fillId="0" borderId="0"/>
    <xf numFmtId="0" fontId="1" fillId="0" borderId="0"/>
    <xf numFmtId="0" fontId="9" fillId="0" borderId="0"/>
    <xf numFmtId="0" fontId="20" fillId="0" borderId="0"/>
    <xf numFmtId="0" fontId="26" fillId="0" borderId="0"/>
    <xf numFmtId="0" fontId="14" fillId="0" borderId="0">
      <alignment vertical="top"/>
    </xf>
    <xf numFmtId="0" fontId="16" fillId="0" borderId="0"/>
    <xf numFmtId="0" fontId="40" fillId="0" borderId="0"/>
    <xf numFmtId="0" fontId="16" fillId="0" borderId="0"/>
    <xf numFmtId="0" fontId="1" fillId="0" borderId="0"/>
    <xf numFmtId="0" fontId="2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>
      <alignment vertical="top"/>
    </xf>
    <xf numFmtId="0" fontId="9" fillId="0" borderId="0">
      <alignment vertical="top"/>
    </xf>
    <xf numFmtId="0" fontId="9" fillId="0" borderId="0"/>
    <xf numFmtId="0" fontId="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1" fillId="0" borderId="0">
      <alignment vertical="center"/>
    </xf>
    <xf numFmtId="0" fontId="42" fillId="0" borderId="0"/>
    <xf numFmtId="0" fontId="16" fillId="0" borderId="0"/>
    <xf numFmtId="0" fontId="43" fillId="2" borderId="5" applyNumberFormat="0" applyAlignment="0" applyProtection="0"/>
    <xf numFmtId="0" fontId="43" fillId="2" borderId="5" applyNumberFormat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0" borderId="0">
      <alignment horizontal="left" vertical="center"/>
    </xf>
    <xf numFmtId="0" fontId="44" fillId="0" borderId="0">
      <alignment horizontal="left" vertical="center"/>
    </xf>
    <xf numFmtId="0" fontId="44" fillId="0" borderId="0">
      <alignment horizontal="left" vertical="center"/>
    </xf>
    <xf numFmtId="0" fontId="44" fillId="0" borderId="0">
      <alignment horizontal="center" vertical="center"/>
    </xf>
    <xf numFmtId="0" fontId="14" fillId="0" borderId="0">
      <alignment vertical="top"/>
    </xf>
    <xf numFmtId="0" fontId="14" fillId="0" borderId="0">
      <alignment vertical="top"/>
    </xf>
    <xf numFmtId="0" fontId="45" fillId="0" borderId="0"/>
    <xf numFmtId="0" fontId="46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45" fillId="0" borderId="0"/>
    <xf numFmtId="0" fontId="9" fillId="0" borderId="0"/>
  </cellStyleXfs>
  <cellXfs count="94">
    <xf numFmtId="0" fontId="0" fillId="0" borderId="0" xfId="0"/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4" fillId="0" borderId="3" xfId="3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3" fontId="4" fillId="0" borderId="3" xfId="3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3" fontId="4" fillId="0" borderId="3" xfId="2" applyNumberFormat="1" applyFont="1" applyBorder="1" applyAlignment="1">
      <alignment horizontal="center" vertical="center" wrapText="1"/>
    </xf>
    <xf numFmtId="3" fontId="6" fillId="0" borderId="3" xfId="2" applyNumberFormat="1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4" fillId="0" borderId="3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3" fillId="0" borderId="3" xfId="5" applyBorder="1" applyAlignment="1">
      <alignment horizontal="center" vertical="center" wrapText="1"/>
    </xf>
    <xf numFmtId="0" fontId="13" fillId="0" borderId="3" xfId="5" applyBorder="1" applyAlignment="1">
      <alignment horizontal="center" vertical="center"/>
    </xf>
    <xf numFmtId="3" fontId="6" fillId="0" borderId="3" xfId="5" applyNumberFormat="1" applyFont="1" applyBorder="1" applyAlignment="1">
      <alignment horizontal="center" vertical="center"/>
    </xf>
    <xf numFmtId="3" fontId="13" fillId="0" borderId="3" xfId="5" applyNumberFormat="1" applyFill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3" fontId="6" fillId="0" borderId="3" xfId="3" applyNumberFormat="1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2" applyFont="1" applyBorder="1" applyAlignment="1">
      <alignment vertical="center" wrapText="1"/>
    </xf>
    <xf numFmtId="0" fontId="4" fillId="0" borderId="4" xfId="2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3" fontId="4" fillId="0" borderId="4" xfId="2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 wrapText="1"/>
    </xf>
    <xf numFmtId="164" fontId="4" fillId="0" borderId="3" xfId="1" applyNumberFormat="1" applyFont="1" applyBorder="1" applyAlignment="1">
      <alignment horizontal="center" vertical="center"/>
    </xf>
    <xf numFmtId="0" fontId="4" fillId="0" borderId="3" xfId="2" applyFont="1" applyBorder="1" applyAlignment="1">
      <alignment horizontal="right" vertical="center" wrapText="1"/>
    </xf>
    <xf numFmtId="0" fontId="6" fillId="0" borderId="3" xfId="2" applyFont="1" applyBorder="1" applyAlignment="1">
      <alignment horizontal="right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 wrapText="1"/>
    </xf>
    <xf numFmtId="0" fontId="6" fillId="0" borderId="3" xfId="5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 wrapText="1"/>
    </xf>
    <xf numFmtId="164" fontId="6" fillId="0" borderId="3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/>
    <xf numFmtId="0" fontId="47" fillId="0" borderId="0" xfId="0" applyNumberFormat="1" applyFont="1" applyAlignment="1">
      <alignment vertical="center" readingOrder="1"/>
    </xf>
    <xf numFmtId="0" fontId="48" fillId="0" borderId="0" xfId="0" applyNumberFormat="1" applyFont="1" applyAlignment="1">
      <alignment vertical="center" readingOrder="1"/>
    </xf>
    <xf numFmtId="0" fontId="51" fillId="0" borderId="3" xfId="0" applyNumberFormat="1" applyFont="1" applyBorder="1" applyAlignment="1">
      <alignment horizontal="center" vertical="center" wrapText="1" readingOrder="1"/>
    </xf>
    <xf numFmtId="172" fontId="52" fillId="0" borderId="3" xfId="0" applyNumberFormat="1" applyFont="1" applyBorder="1" applyAlignment="1">
      <alignment horizontal="center" vertical="center" wrapText="1" readingOrder="1"/>
    </xf>
    <xf numFmtId="49" fontId="52" fillId="0" borderId="3" xfId="0" applyNumberFormat="1" applyFont="1" applyBorder="1" applyAlignment="1">
      <alignment horizontal="center" vertical="center" wrapText="1" readingOrder="1"/>
    </xf>
    <xf numFmtId="173" fontId="52" fillId="0" borderId="3" xfId="0" applyNumberFormat="1" applyFont="1" applyBorder="1" applyAlignment="1">
      <alignment horizontal="center" vertical="center" wrapText="1" readingOrder="1"/>
    </xf>
    <xf numFmtId="172" fontId="51" fillId="0" borderId="6" xfId="0" applyNumberFormat="1" applyFont="1" applyBorder="1" applyAlignment="1">
      <alignment vertical="center" readingOrder="1"/>
    </xf>
    <xf numFmtId="172" fontId="51" fillId="0" borderId="7" xfId="0" applyNumberFormat="1" applyFont="1" applyBorder="1" applyAlignment="1">
      <alignment vertical="center" readingOrder="1"/>
    </xf>
    <xf numFmtId="0" fontId="2" fillId="0" borderId="0" xfId="0" applyFont="1"/>
    <xf numFmtId="49" fontId="53" fillId="0" borderId="0" xfId="0" applyNumberFormat="1" applyFont="1" applyAlignment="1">
      <alignment vertical="top" wrapText="1" readingOrder="1"/>
    </xf>
    <xf numFmtId="174" fontId="52" fillId="0" borderId="3" xfId="0" applyNumberFormat="1" applyFont="1" applyBorder="1" applyAlignment="1">
      <alignment horizontal="center" vertical="center" wrapText="1" readingOrder="1"/>
    </xf>
    <xf numFmtId="173" fontId="51" fillId="0" borderId="3" xfId="0" applyNumberFormat="1" applyFont="1" applyBorder="1" applyAlignment="1">
      <alignment horizontal="center" vertical="center" wrapText="1" readingOrder="1"/>
    </xf>
    <xf numFmtId="172" fontId="51" fillId="0" borderId="3" xfId="0" applyNumberFormat="1" applyFont="1" applyBorder="1" applyAlignment="1">
      <alignment horizontal="center" vertical="center" wrapText="1" readingOrder="1"/>
    </xf>
    <xf numFmtId="0" fontId="54" fillId="0" borderId="0" xfId="0" applyFont="1" applyAlignment="1">
      <alignment horizontal="center"/>
    </xf>
    <xf numFmtId="172" fontId="51" fillId="0" borderId="6" xfId="0" applyNumberFormat="1" applyFont="1" applyBorder="1" applyAlignment="1">
      <alignment horizontal="center" vertical="center" readingOrder="1"/>
    </xf>
    <xf numFmtId="172" fontId="51" fillId="0" borderId="8" xfId="0" applyNumberFormat="1" applyFont="1" applyBorder="1" applyAlignment="1">
      <alignment vertical="center" readingOrder="1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/>
    </xf>
    <xf numFmtId="164" fontId="0" fillId="0" borderId="0" xfId="1" applyNumberFormat="1" applyFont="1"/>
    <xf numFmtId="0" fontId="6" fillId="0" borderId="0" xfId="2" applyFont="1" applyAlignment="1">
      <alignment horizontal="left" vertical="center"/>
    </xf>
    <xf numFmtId="173" fontId="52" fillId="0" borderId="6" xfId="0" applyNumberFormat="1" applyFont="1" applyBorder="1" applyAlignment="1">
      <alignment horizontal="center" vertical="center" wrapText="1" readingOrder="1"/>
    </xf>
    <xf numFmtId="172" fontId="51" fillId="0" borderId="3" xfId="0" applyNumberFormat="1" applyFont="1" applyBorder="1" applyAlignment="1">
      <alignment vertical="center" readingOrder="1"/>
    </xf>
    <xf numFmtId="0" fontId="51" fillId="0" borderId="3" xfId="0" applyNumberFormat="1" applyFont="1" applyFill="1" applyBorder="1" applyAlignment="1">
      <alignment horizontal="center" vertical="center" wrapText="1" readingOrder="1"/>
    </xf>
    <xf numFmtId="164" fontId="6" fillId="0" borderId="3" xfId="1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3" fontId="4" fillId="0" borderId="3" xfId="0" applyNumberFormat="1" applyFont="1" applyBorder="1" applyAlignment="1">
      <alignment vertical="center"/>
    </xf>
    <xf numFmtId="164" fontId="4" fillId="0" borderId="3" xfId="1" applyNumberFormat="1" applyFont="1" applyBorder="1" applyAlignment="1">
      <alignment vertical="center"/>
    </xf>
    <xf numFmtId="173" fontId="52" fillId="0" borderId="3" xfId="0" applyNumberFormat="1" applyFont="1" applyFill="1" applyBorder="1" applyAlignment="1">
      <alignment horizontal="center" vertical="center" wrapText="1" readingOrder="1"/>
    </xf>
    <xf numFmtId="173" fontId="51" fillId="0" borderId="3" xfId="0" applyNumberFormat="1" applyFont="1" applyFill="1" applyBorder="1" applyAlignment="1">
      <alignment horizontal="center" vertical="center" wrapText="1" readingOrder="1"/>
    </xf>
    <xf numFmtId="0" fontId="49" fillId="0" borderId="0" xfId="0" applyNumberFormat="1" applyFont="1" applyAlignment="1">
      <alignment horizontal="center" vertical="center" wrapText="1" readingOrder="1"/>
    </xf>
    <xf numFmtId="0" fontId="48" fillId="0" borderId="0" xfId="0" applyNumberFormat="1" applyFont="1" applyBorder="1" applyAlignment="1">
      <alignment horizontal="center" vertical="center" wrapText="1" readingOrder="1"/>
    </xf>
    <xf numFmtId="0" fontId="50" fillId="0" borderId="1" xfId="0" applyNumberFormat="1" applyFont="1" applyBorder="1" applyAlignment="1">
      <alignment horizontal="center" vertical="center" wrapText="1" readingOrder="1"/>
    </xf>
    <xf numFmtId="172" fontId="51" fillId="0" borderId="6" xfId="0" applyNumberFormat="1" applyFont="1" applyBorder="1" applyAlignment="1">
      <alignment horizontal="center" vertical="center" wrapText="1" readingOrder="1"/>
    </xf>
    <xf numFmtId="172" fontId="51" fillId="0" borderId="7" xfId="0" applyNumberFormat="1" applyFont="1" applyBorder="1" applyAlignment="1">
      <alignment horizontal="center" vertical="center" wrapText="1" readingOrder="1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2" xfId="3" applyFont="1" applyBorder="1" applyAlignment="1" applyProtection="1">
      <alignment horizontal="center" vertical="center" wrapText="1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55" fillId="0" borderId="0" xfId="2" applyFont="1" applyBorder="1" applyAlignment="1">
      <alignment horizontal="center" vertical="center"/>
    </xf>
    <xf numFmtId="0" fontId="55" fillId="0" borderId="1" xfId="2" applyFont="1" applyBorder="1" applyAlignment="1">
      <alignment horizontal="center" vertical="center"/>
    </xf>
    <xf numFmtId="0" fontId="56" fillId="0" borderId="1" xfId="2" applyFont="1" applyBorder="1" applyAlignment="1">
      <alignment horizontal="center" vertical="center"/>
    </xf>
    <xf numFmtId="0" fontId="57" fillId="0" borderId="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3" applyFont="1" applyBorder="1" applyAlignment="1" applyProtection="1">
      <alignment horizontal="center" vertical="center" wrapText="1"/>
      <protection hidden="1"/>
    </xf>
    <xf numFmtId="0" fontId="4" fillId="0" borderId="7" xfId="3" applyFont="1" applyBorder="1" applyAlignment="1" applyProtection="1">
      <alignment horizontal="center" vertical="center" wrapText="1"/>
      <protection hidden="1"/>
    </xf>
    <xf numFmtId="0" fontId="4" fillId="0" borderId="8" xfId="3" applyFont="1" applyBorder="1" applyAlignment="1" applyProtection="1">
      <alignment horizontal="center" vertical="center" wrapText="1"/>
      <protection hidden="1"/>
    </xf>
  </cellXfs>
  <cellStyles count="336">
    <cellStyle name="_GOI 1-NHOM1 (2)" xfId="6"/>
    <cellStyle name="Bình thường 2" xfId="7"/>
    <cellStyle name="Bold text" xfId="8"/>
    <cellStyle name="Comma" xfId="1" builtinId="3"/>
    <cellStyle name="Comma [0] 2" xfId="9"/>
    <cellStyle name="Comma [0] 3" xfId="10"/>
    <cellStyle name="Comma [0] 4" xfId="11"/>
    <cellStyle name="Comma 10" xfId="12"/>
    <cellStyle name="Comma 10 2" xfId="13"/>
    <cellStyle name="Comma 10 3" xfId="14"/>
    <cellStyle name="Comma 11" xfId="15"/>
    <cellStyle name="Comma 11 2" xfId="16"/>
    <cellStyle name="Comma 11 2 2" xfId="17"/>
    <cellStyle name="Comma 11 2 3" xfId="18"/>
    <cellStyle name="Comma 11 2 4" xfId="19"/>
    <cellStyle name="Comma 11 2 4 2" xfId="20"/>
    <cellStyle name="Comma 11 2 4 3" xfId="21"/>
    <cellStyle name="Comma 11 2 4 4" xfId="22"/>
    <cellStyle name="Comma 11 2 5" xfId="23"/>
    <cellStyle name="Comma 11 2 6" xfId="24"/>
    <cellStyle name="Comma 11 3" xfId="25"/>
    <cellStyle name="Comma 11 3 2" xfId="26"/>
    <cellStyle name="Comma 11 3 3" xfId="27"/>
    <cellStyle name="Comma 11 3 4" xfId="28"/>
    <cellStyle name="Comma 11 3 5" xfId="29"/>
    <cellStyle name="Comma 11 3 6" xfId="30"/>
    <cellStyle name="Comma 11 4" xfId="31"/>
    <cellStyle name="Comma 11 5" xfId="32"/>
    <cellStyle name="Comma 11 6" xfId="33"/>
    <cellStyle name="Comma 11 7" xfId="34"/>
    <cellStyle name="Comma 11 8" xfId="35"/>
    <cellStyle name="Comma 11 9" xfId="36"/>
    <cellStyle name="Comma 12" xfId="37"/>
    <cellStyle name="Comma 12 2" xfId="38"/>
    <cellStyle name="Comma 12 3" xfId="39"/>
    <cellStyle name="Comma 12 3 2" xfId="40"/>
    <cellStyle name="Comma 12 3 3" xfId="41"/>
    <cellStyle name="Comma 12 3 4" xfId="42"/>
    <cellStyle name="Comma 12 4" xfId="43"/>
    <cellStyle name="Comma 12 5" xfId="44"/>
    <cellStyle name="Comma 12 6" xfId="45"/>
    <cellStyle name="Comma 12 7" xfId="46"/>
    <cellStyle name="Comma 13" xfId="47"/>
    <cellStyle name="Comma 13 2" xfId="48"/>
    <cellStyle name="Comma 14" xfId="49"/>
    <cellStyle name="Comma 15" xfId="50"/>
    <cellStyle name="Comma 16" xfId="51"/>
    <cellStyle name="Comma 16 2" xfId="52"/>
    <cellStyle name="Comma 16 3" xfId="53"/>
    <cellStyle name="Comma 16 4" xfId="54"/>
    <cellStyle name="Comma 16 5" xfId="55"/>
    <cellStyle name="Comma 16 6" xfId="56"/>
    <cellStyle name="Comma 17" xfId="57"/>
    <cellStyle name="Comma 17 3" xfId="58"/>
    <cellStyle name="Comma 18" xfId="59"/>
    <cellStyle name="Comma 19" xfId="60"/>
    <cellStyle name="Comma 2" xfId="61"/>
    <cellStyle name="Comma 2 10" xfId="62"/>
    <cellStyle name="Comma 2 11" xfId="63"/>
    <cellStyle name="Comma 2 12" xfId="64"/>
    <cellStyle name="Comma 2 13" xfId="65"/>
    <cellStyle name="Comma 2 14" xfId="66"/>
    <cellStyle name="Comma 2 15" xfId="67"/>
    <cellStyle name="Comma 2 16" xfId="68"/>
    <cellStyle name="Comma 2 17" xfId="69"/>
    <cellStyle name="Comma 2 18" xfId="70"/>
    <cellStyle name="Comma 2 19" xfId="71"/>
    <cellStyle name="Comma 2 2" xfId="72"/>
    <cellStyle name="Comma 2 2 10" xfId="73"/>
    <cellStyle name="Comma 2 2 11" xfId="74"/>
    <cellStyle name="Comma 2 2 12" xfId="75"/>
    <cellStyle name="Comma 2 2 13" xfId="76"/>
    <cellStyle name="Comma 2 2 14" xfId="77"/>
    <cellStyle name="Comma 2 2 15" xfId="78"/>
    <cellStyle name="Comma 2 2 16" xfId="79"/>
    <cellStyle name="Comma 2 2 2" xfId="80"/>
    <cellStyle name="Comma 2 2 2 10" xfId="81"/>
    <cellStyle name="Comma 2 2 2 11" xfId="82"/>
    <cellStyle name="Comma 2 2 2 12" xfId="83"/>
    <cellStyle name="Comma 2 2 2 13" xfId="84"/>
    <cellStyle name="Comma 2 2 2 14" xfId="85"/>
    <cellStyle name="Comma 2 2 2 2" xfId="86"/>
    <cellStyle name="Comma 2 2 2 2 10" xfId="87"/>
    <cellStyle name="Comma 2 2 2 2 11" xfId="88"/>
    <cellStyle name="Comma 2 2 2 2 12" xfId="89"/>
    <cellStyle name="Comma 2 2 2 2 13" xfId="90"/>
    <cellStyle name="Comma 2 2 2 2 2" xfId="91"/>
    <cellStyle name="Comma 2 2 2 2 3" xfId="92"/>
    <cellStyle name="Comma 2 2 2 2 4" xfId="93"/>
    <cellStyle name="Comma 2 2 2 2 5" xfId="94"/>
    <cellStyle name="Comma 2 2 2 2 6" xfId="95"/>
    <cellStyle name="Comma 2 2 2 2 7" xfId="96"/>
    <cellStyle name="Comma 2 2 2 2 8" xfId="97"/>
    <cellStyle name="Comma 2 2 2 2 9" xfId="98"/>
    <cellStyle name="Comma 2 2 2 3" xfId="99"/>
    <cellStyle name="Comma 2 2 2 4" xfId="100"/>
    <cellStyle name="Comma 2 2 2 5" xfId="101"/>
    <cellStyle name="Comma 2 2 2 6" xfId="102"/>
    <cellStyle name="Comma 2 2 2 7" xfId="103"/>
    <cellStyle name="Comma 2 2 2 8" xfId="104"/>
    <cellStyle name="Comma 2 2 2 9" xfId="105"/>
    <cellStyle name="Comma 2 2 3" xfId="106"/>
    <cellStyle name="Comma 2 2 4" xfId="107"/>
    <cellStyle name="Comma 2 2 5" xfId="108"/>
    <cellStyle name="Comma 2 2 6" xfId="109"/>
    <cellStyle name="Comma 2 2 7" xfId="110"/>
    <cellStyle name="Comma 2 2 8" xfId="111"/>
    <cellStyle name="Comma 2 2 9" xfId="112"/>
    <cellStyle name="Comma 2 20" xfId="113"/>
    <cellStyle name="Comma 2 21" xfId="114"/>
    <cellStyle name="Comma 2 22" xfId="115"/>
    <cellStyle name="Comma 2 23" xfId="116"/>
    <cellStyle name="Comma 2 3" xfId="117"/>
    <cellStyle name="Comma 2 3 2" xfId="118"/>
    <cellStyle name="Comma 2 3 2 3" xfId="119"/>
    <cellStyle name="Comma 2 4" xfId="120"/>
    <cellStyle name="Comma 2 5" xfId="121"/>
    <cellStyle name="Comma 2 5 2" xfId="122"/>
    <cellStyle name="Comma 2 6" xfId="123"/>
    <cellStyle name="Comma 2 7" xfId="124"/>
    <cellStyle name="Comma 2 8" xfId="125"/>
    <cellStyle name="Comma 2 9" xfId="126"/>
    <cellStyle name="Comma 20" xfId="127"/>
    <cellStyle name="Comma 21" xfId="128"/>
    <cellStyle name="Comma 22" xfId="129"/>
    <cellStyle name="Comma 23" xfId="130"/>
    <cellStyle name="Comma 24" xfId="131"/>
    <cellStyle name="Comma 25" xfId="132"/>
    <cellStyle name="Comma 26" xfId="133"/>
    <cellStyle name="Comma 27" xfId="134"/>
    <cellStyle name="Comma 29" xfId="135"/>
    <cellStyle name="Comma 3" xfId="136"/>
    <cellStyle name="Comma 3 2" xfId="137"/>
    <cellStyle name="Comma 3 3" xfId="138"/>
    <cellStyle name="Comma 3 4" xfId="139"/>
    <cellStyle name="Comma 3 5" xfId="140"/>
    <cellStyle name="Comma 3 7" xfId="141"/>
    <cellStyle name="Comma 31" xfId="142"/>
    <cellStyle name="Comma 32" xfId="143"/>
    <cellStyle name="Comma 33" xfId="144"/>
    <cellStyle name="Comma 34" xfId="145"/>
    <cellStyle name="Comma 35" xfId="146"/>
    <cellStyle name="Comma 36" xfId="147"/>
    <cellStyle name="Comma 37" xfId="148"/>
    <cellStyle name="Comma 39" xfId="149"/>
    <cellStyle name="Comma 4" xfId="150"/>
    <cellStyle name="Comma 4 2" xfId="151"/>
    <cellStyle name="Comma 4 2 2" xfId="4"/>
    <cellStyle name="Comma 4 3" xfId="152"/>
    <cellStyle name="Comma 4 5" xfId="153"/>
    <cellStyle name="Comma 4 6" xfId="154"/>
    <cellStyle name="Comma 5" xfId="155"/>
    <cellStyle name="Comma 5 2" xfId="156"/>
    <cellStyle name="Comma 5 3" xfId="157"/>
    <cellStyle name="Comma 5 3 2" xfId="158"/>
    <cellStyle name="Comma 6" xfId="159"/>
    <cellStyle name="Comma 7" xfId="160"/>
    <cellStyle name="Comma 7 3" xfId="161"/>
    <cellStyle name="Comma 8" xfId="162"/>
    <cellStyle name="Comma 8 2" xfId="163"/>
    <cellStyle name="Comma 9" xfId="164"/>
    <cellStyle name="Comma 9 2" xfId="165"/>
    <cellStyle name="Currency 2" xfId="166"/>
    <cellStyle name="Currency 3" xfId="167"/>
    <cellStyle name="Dấu_phảy 2" xfId="168"/>
    <cellStyle name="Excel Built-in Normal" xfId="169"/>
    <cellStyle name="Kiểu 1" xfId="170"/>
    <cellStyle name="Normal" xfId="0" builtinId="0"/>
    <cellStyle name="Normal 10" xfId="171"/>
    <cellStyle name="Normal 10 2" xfId="172"/>
    <cellStyle name="Normal 10 3" xfId="173"/>
    <cellStyle name="Normal 10 4" xfId="174"/>
    <cellStyle name="Normal 11" xfId="175"/>
    <cellStyle name="Normal 11 2" xfId="176"/>
    <cellStyle name="Normal 11 2 2" xfId="177"/>
    <cellStyle name="Normal 11 2 2 2" xfId="178"/>
    <cellStyle name="Normal 11 3" xfId="179"/>
    <cellStyle name="Normal 11 4" xfId="180"/>
    <cellStyle name="Normal 11 5" xfId="181"/>
    <cellStyle name="Normal 12" xfId="182"/>
    <cellStyle name="Normal 12 2" xfId="183"/>
    <cellStyle name="Normal 12 2 2" xfId="184"/>
    <cellStyle name="Normal 12 2 2 2" xfId="185"/>
    <cellStyle name="Normal 13" xfId="186"/>
    <cellStyle name="Normal 13 2" xfId="187"/>
    <cellStyle name="Normal 13 3" xfId="188"/>
    <cellStyle name="Normal 14" xfId="189"/>
    <cellStyle name="Normal 15" xfId="190"/>
    <cellStyle name="Normal 15 13" xfId="191"/>
    <cellStyle name="Normal 15_SYT Hai Phong - Sep chot danh muc (1)" xfId="192"/>
    <cellStyle name="Normal 16" xfId="193"/>
    <cellStyle name="Normal 16 3" xfId="194"/>
    <cellStyle name="Normal 17" xfId="195"/>
    <cellStyle name="Normal 18" xfId="196"/>
    <cellStyle name="Normal 19" xfId="197"/>
    <cellStyle name="Normal 19 2" xfId="198"/>
    <cellStyle name="Normal 2" xfId="199"/>
    <cellStyle name="Normal 2 10" xfId="200"/>
    <cellStyle name="Normal 2 11" xfId="201"/>
    <cellStyle name="Normal 2 114" xfId="202"/>
    <cellStyle name="Normal 2 12" xfId="203"/>
    <cellStyle name="Normal 2 13" xfId="204"/>
    <cellStyle name="Normal 2 14" xfId="205"/>
    <cellStyle name="Normal 2 15" xfId="206"/>
    <cellStyle name="Normal 2 16" xfId="207"/>
    <cellStyle name="Normal 2 17" xfId="208"/>
    <cellStyle name="Normal 2 18" xfId="209"/>
    <cellStyle name="Normal 2 19" xfId="210"/>
    <cellStyle name="Normal 2 2" xfId="211"/>
    <cellStyle name="Normal 2 2 10" xfId="212"/>
    <cellStyle name="Normal 2 2 11" xfId="213"/>
    <cellStyle name="Normal 2 2 12" xfId="214"/>
    <cellStyle name="Normal 2 2 13" xfId="215"/>
    <cellStyle name="Normal 2 2 14" xfId="216"/>
    <cellStyle name="Normal 2 2 2" xfId="217"/>
    <cellStyle name="Normal 2 2 2 10" xfId="218"/>
    <cellStyle name="Normal 2 2 2 11" xfId="219"/>
    <cellStyle name="Normal 2 2 2 12" xfId="220"/>
    <cellStyle name="Normal 2 2 2 13" xfId="221"/>
    <cellStyle name="Normal 2 2 2 14" xfId="222"/>
    <cellStyle name="Normal 2 2 2 2" xfId="223"/>
    <cellStyle name="Normal 2 2 2 2 3" xfId="224"/>
    <cellStyle name="Normal 2 2 2 2 5" xfId="225"/>
    <cellStyle name="Normal 2 2 2 3" xfId="226"/>
    <cellStyle name="Normal 2 2 2 4" xfId="227"/>
    <cellStyle name="Normal 2 2 2 5" xfId="228"/>
    <cellStyle name="Normal 2 2 2 6" xfId="229"/>
    <cellStyle name="Normal 2 2 2 7" xfId="230"/>
    <cellStyle name="Normal 2 2 2 8" xfId="231"/>
    <cellStyle name="Normal 2 2 2 9" xfId="232"/>
    <cellStyle name="Normal 2 2 3" xfId="233"/>
    <cellStyle name="Normal 2 2 4" xfId="234"/>
    <cellStyle name="Normal 2 2 5" xfId="235"/>
    <cellStyle name="Normal 2 2 55" xfId="236"/>
    <cellStyle name="Normal 2 2 6" xfId="237"/>
    <cellStyle name="Normal 2 2 7" xfId="238"/>
    <cellStyle name="Normal 2 2 8" xfId="239"/>
    <cellStyle name="Normal 2 2 9" xfId="240"/>
    <cellStyle name="Normal 2 2_Sheet1" xfId="241"/>
    <cellStyle name="Normal 2 20" xfId="242"/>
    <cellStyle name="Normal 2 21" xfId="2"/>
    <cellStyle name="Normal 2 3" xfId="243"/>
    <cellStyle name="Normal 2 3 2" xfId="244"/>
    <cellStyle name="Normal 2 3 3" xfId="245"/>
    <cellStyle name="Normal 2 3 4" xfId="246"/>
    <cellStyle name="Normal 2 3 4 2" xfId="247"/>
    <cellStyle name="Normal 2 3 4 2 2" xfId="248"/>
    <cellStyle name="Normal 2 3 4 2 3" xfId="249"/>
    <cellStyle name="Normal 2 4" xfId="250"/>
    <cellStyle name="Normal 2 4 2" xfId="251"/>
    <cellStyle name="Normal 2 5" xfId="252"/>
    <cellStyle name="Normal 2 6" xfId="253"/>
    <cellStyle name="Normal 2 7" xfId="254"/>
    <cellStyle name="Normal 2 8" xfId="255"/>
    <cellStyle name="Normal 2 9" xfId="256"/>
    <cellStyle name="Normal 2_Sheet5" xfId="257"/>
    <cellStyle name="Normal 20" xfId="258"/>
    <cellStyle name="Normal 21" xfId="259"/>
    <cellStyle name="Normal 22" xfId="260"/>
    <cellStyle name="Normal 23" xfId="261"/>
    <cellStyle name="Normal 24" xfId="262"/>
    <cellStyle name="Normal 25" xfId="263"/>
    <cellStyle name="Normal 26" xfId="264"/>
    <cellStyle name="Normal 27" xfId="265"/>
    <cellStyle name="Normal 28" xfId="266"/>
    <cellStyle name="Normal 28 2" xfId="267"/>
    <cellStyle name="Normal 29" xfId="268"/>
    <cellStyle name="Normal 3" xfId="269"/>
    <cellStyle name="Normal 3 2" xfId="270"/>
    <cellStyle name="Normal 3 2 2" xfId="271"/>
    <cellStyle name="Normal 3 2 2 2" xfId="272"/>
    <cellStyle name="Normal 3 2 3" xfId="273"/>
    <cellStyle name="Normal 3 3" xfId="274"/>
    <cellStyle name="Normal 3 3 2" xfId="275"/>
    <cellStyle name="Normal 3 4" xfId="276"/>
    <cellStyle name="Normal 3 4 2" xfId="3"/>
    <cellStyle name="Normal 3 5" xfId="277"/>
    <cellStyle name="Normal 3 6" xfId="5"/>
    <cellStyle name="Normal 3_Copy of TONG HOP CHAM GIA" xfId="278"/>
    <cellStyle name="Normal 30" xfId="279"/>
    <cellStyle name="Normal 31" xfId="280"/>
    <cellStyle name="Normal 32" xfId="281"/>
    <cellStyle name="Normal 32 2" xfId="282"/>
    <cellStyle name="Normal 33" xfId="283"/>
    <cellStyle name="Normal 34" xfId="284"/>
    <cellStyle name="Normal 35" xfId="285"/>
    <cellStyle name="Normal 36" xfId="286"/>
    <cellStyle name="Normal 38" xfId="287"/>
    <cellStyle name="Normal 39" xfId="288"/>
    <cellStyle name="Normal 4" xfId="289"/>
    <cellStyle name="Normal 4 2" xfId="290"/>
    <cellStyle name="Normal 4 3" xfId="291"/>
    <cellStyle name="Normal 40" xfId="292"/>
    <cellStyle name="Normal 42" xfId="293"/>
    <cellStyle name="Normal 5" xfId="294"/>
    <cellStyle name="Normal 5 2" xfId="295"/>
    <cellStyle name="Normal 5 3" xfId="296"/>
    <cellStyle name="Normal 5 4" xfId="297"/>
    <cellStyle name="Normal 5 5" xfId="298"/>
    <cellStyle name="Normal 5 6" xfId="299"/>
    <cellStyle name="Normal 6" xfId="300"/>
    <cellStyle name="Normal 6 2" xfId="301"/>
    <cellStyle name="Normal 6 2 2" xfId="302"/>
    <cellStyle name="Normal 6 2 3" xfId="303"/>
    <cellStyle name="Normal 6 3" xfId="304"/>
    <cellStyle name="Normal 6 4" xfId="305"/>
    <cellStyle name="Normal 6_GOI 2  tong hop nam bac nay 17.12" xfId="306"/>
    <cellStyle name="Normal 7" xfId="307"/>
    <cellStyle name="Normal 7 2" xfId="308"/>
    <cellStyle name="Normal 7 3" xfId="309"/>
    <cellStyle name="Normal 7 4" xfId="310"/>
    <cellStyle name="Normal 8" xfId="311"/>
    <cellStyle name="Normal 8 2" xfId="312"/>
    <cellStyle name="Normal 8 2 2" xfId="313"/>
    <cellStyle name="Normal 8 2 2 2" xfId="314"/>
    <cellStyle name="Normal 8 2 2 3" xfId="315"/>
    <cellStyle name="Normal 9" xfId="316"/>
    <cellStyle name="Normal 9 2" xfId="317"/>
    <cellStyle name="Normal 9_Trung thau Goi so 1A OK sua 12-6" xfId="318"/>
    <cellStyle name="Output 2" xfId="319"/>
    <cellStyle name="Output 7" xfId="320"/>
    <cellStyle name="Percent 2" xfId="321"/>
    <cellStyle name="Percent 3" xfId="322"/>
    <cellStyle name="S14" xfId="323"/>
    <cellStyle name="S16" xfId="324"/>
    <cellStyle name="S8" xfId="325"/>
    <cellStyle name="S9" xfId="326"/>
    <cellStyle name="Style 1" xfId="327"/>
    <cellStyle name="Style 1 10 6" xfId="328"/>
    <cellStyle name="Style 1 2" xfId="329"/>
    <cellStyle name="Style 1 3" xfId="330"/>
    <cellStyle name="Style 1 4" xfId="331"/>
    <cellStyle name="Style 1 6" xfId="332"/>
    <cellStyle name="Style 1 9" xfId="333"/>
    <cellStyle name="Style 1_DANH MUC THUOC DAU THAU 2013  gui cac huyen, khoa ls" xfId="334"/>
    <cellStyle name="常规_DMH Bao Hiem" xfId="3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TongHopDuTruThuoc_Huy05June%20-%20SendLan2final%20k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Xo&#225;%20LPVr%20c&#225;c%20nh&#243;m%20quy%201,%202\KH%20LPR%202021%20PA1%2017July2020.%20gop%20nhom%2045%20len%202%20va%20xoa%20nhu%20cau%20qu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.KHN.02"/>
      <sheetName val="TONG_HOP"/>
      <sheetName val="DM_DONVI"/>
      <sheetName val="BM.KHN.02 (2)"/>
      <sheetName val="LPR"/>
      <sheetName val="TDF300"/>
      <sheetName val="DATA"/>
      <sheetName val="Sheet4"/>
      <sheetName val="Sheet6"/>
      <sheetName val="Sheet6 (2)"/>
      <sheetName val="TDF300_1"/>
      <sheetName val="TDF300_2"/>
      <sheetName val="TDF300_3"/>
      <sheetName val="TDF300_NHAP"/>
      <sheetName val="LPR_1"/>
      <sheetName val="IIa"/>
      <sheetName val="BM.DCKHN.01"/>
      <sheetName val="BM.DCKHN.02"/>
      <sheetName val="IId"/>
      <sheetName val="IIIb"/>
      <sheetName val="IIId"/>
      <sheetName val="IVa"/>
      <sheetName val="IVb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PVr"/>
      <sheetName val="DATA"/>
      <sheetName val="CONVERT1"/>
      <sheetName val="CONVERT2"/>
      <sheetName val="PA1"/>
      <sheetName val="TONGHOPPA1"/>
      <sheetName val="BM.KHN.02"/>
    </sheetNames>
    <sheetDataSet>
      <sheetData sheetId="0"/>
      <sheetData sheetId="1"/>
      <sheetData sheetId="2"/>
      <sheetData sheetId="3"/>
      <sheetData sheetId="4"/>
      <sheetData sheetId="5">
        <row r="3">
          <cell r="D3" t="str">
            <v>01004</v>
          </cell>
        </row>
        <row r="9">
          <cell r="D9" t="str">
            <v>01091</v>
          </cell>
        </row>
        <row r="13">
          <cell r="D13" t="str">
            <v>01816</v>
          </cell>
        </row>
        <row r="15">
          <cell r="D15" t="str">
            <v>01831</v>
          </cell>
        </row>
        <row r="19">
          <cell r="D19" t="str">
            <v>02005</v>
          </cell>
        </row>
        <row r="20">
          <cell r="D20" t="str">
            <v>02007</v>
          </cell>
        </row>
        <row r="22">
          <cell r="D22" t="str">
            <v>02011</v>
          </cell>
        </row>
        <row r="23">
          <cell r="D23" t="str">
            <v>02013</v>
          </cell>
        </row>
        <row r="24">
          <cell r="D24" t="str">
            <v>02238</v>
          </cell>
        </row>
        <row r="25">
          <cell r="D25" t="str">
            <v>04014</v>
          </cell>
        </row>
        <row r="26">
          <cell r="D26" t="str">
            <v>06033</v>
          </cell>
        </row>
        <row r="27">
          <cell r="D27" t="str">
            <v>08101</v>
          </cell>
        </row>
        <row r="34">
          <cell r="D34" t="str">
            <v>11001</v>
          </cell>
        </row>
        <row r="35">
          <cell r="D35" t="str">
            <v>11002</v>
          </cell>
        </row>
        <row r="36">
          <cell r="D36" t="str">
            <v>11011</v>
          </cell>
        </row>
        <row r="38">
          <cell r="D38" t="str">
            <v>11044</v>
          </cell>
        </row>
        <row r="39">
          <cell r="D39" t="str">
            <v>11048</v>
          </cell>
        </row>
        <row r="40">
          <cell r="D40" t="str">
            <v>11060</v>
          </cell>
        </row>
        <row r="41">
          <cell r="D41" t="str">
            <v>11080</v>
          </cell>
        </row>
        <row r="42">
          <cell r="D42" t="str">
            <v>11082</v>
          </cell>
        </row>
        <row r="43">
          <cell r="D43" t="str">
            <v>11102</v>
          </cell>
        </row>
        <row r="45">
          <cell r="D45" t="str">
            <v>14001</v>
          </cell>
        </row>
        <row r="46">
          <cell r="D46" t="str">
            <v>14002</v>
          </cell>
        </row>
        <row r="47">
          <cell r="D47" t="str">
            <v>14010</v>
          </cell>
        </row>
        <row r="48">
          <cell r="D48" t="str">
            <v>14011</v>
          </cell>
        </row>
        <row r="49">
          <cell r="D49" t="str">
            <v>15104</v>
          </cell>
        </row>
        <row r="50">
          <cell r="D50" t="str">
            <v>15201</v>
          </cell>
        </row>
        <row r="51">
          <cell r="D51" t="str">
            <v>15301</v>
          </cell>
        </row>
        <row r="52">
          <cell r="D52" t="str">
            <v>15401</v>
          </cell>
        </row>
        <row r="53">
          <cell r="D53" t="str">
            <v>15601</v>
          </cell>
        </row>
        <row r="54">
          <cell r="D54" t="str">
            <v>15801</v>
          </cell>
        </row>
        <row r="55">
          <cell r="D55" t="str">
            <v>15901</v>
          </cell>
        </row>
        <row r="56">
          <cell r="D56" t="str">
            <v>17001</v>
          </cell>
        </row>
        <row r="58">
          <cell r="D58" t="str">
            <v>19001</v>
          </cell>
        </row>
        <row r="59">
          <cell r="D59" t="str">
            <v>19012</v>
          </cell>
        </row>
        <row r="60">
          <cell r="D60" t="str">
            <v>20011</v>
          </cell>
        </row>
        <row r="61">
          <cell r="D61" t="str">
            <v>22001</v>
          </cell>
        </row>
        <row r="62">
          <cell r="D62" t="str">
            <v>22027</v>
          </cell>
        </row>
        <row r="63">
          <cell r="D63" t="str">
            <v>24011</v>
          </cell>
        </row>
        <row r="65">
          <cell r="D65" t="str">
            <v>24280</v>
          </cell>
        </row>
        <row r="68">
          <cell r="D68" t="str">
            <v>27009</v>
          </cell>
        </row>
        <row r="69">
          <cell r="D69" t="str">
            <v>30003</v>
          </cell>
        </row>
        <row r="70">
          <cell r="D70" t="str">
            <v>31006</v>
          </cell>
        </row>
        <row r="71">
          <cell r="D71" t="str">
            <v>31011</v>
          </cell>
        </row>
        <row r="72">
          <cell r="D72" t="str">
            <v>31013</v>
          </cell>
        </row>
        <row r="73">
          <cell r="D73" t="str">
            <v>31014</v>
          </cell>
        </row>
        <row r="74">
          <cell r="D74" t="str">
            <v>31020</v>
          </cell>
        </row>
        <row r="75">
          <cell r="D75" t="str">
            <v>31031</v>
          </cell>
        </row>
        <row r="76">
          <cell r="D76" t="str">
            <v>31153</v>
          </cell>
        </row>
        <row r="78">
          <cell r="D78" t="str">
            <v>33913</v>
          </cell>
        </row>
        <row r="80">
          <cell r="D80" t="str">
            <v>34001</v>
          </cell>
        </row>
        <row r="81">
          <cell r="D81" t="str">
            <v>34002</v>
          </cell>
        </row>
        <row r="82">
          <cell r="D82" t="str">
            <v>34003</v>
          </cell>
        </row>
        <row r="83">
          <cell r="D83" t="str">
            <v>34004</v>
          </cell>
        </row>
        <row r="84">
          <cell r="D84" t="str">
            <v>34005</v>
          </cell>
        </row>
        <row r="85">
          <cell r="D85" t="str">
            <v>34006</v>
          </cell>
        </row>
        <row r="86">
          <cell r="D86" t="str">
            <v>34007</v>
          </cell>
        </row>
        <row r="88">
          <cell r="D88" t="str">
            <v>34009</v>
          </cell>
        </row>
        <row r="89">
          <cell r="D89" t="str">
            <v>35004</v>
          </cell>
        </row>
        <row r="90">
          <cell r="D90" t="str">
            <v>35155</v>
          </cell>
        </row>
        <row r="91">
          <cell r="D91" t="str">
            <v>36001</v>
          </cell>
        </row>
        <row r="92">
          <cell r="D92" t="str">
            <v>36017</v>
          </cell>
        </row>
        <row r="93">
          <cell r="D93" t="str">
            <v>36022</v>
          </cell>
        </row>
        <row r="94">
          <cell r="D94" t="str">
            <v>36025</v>
          </cell>
        </row>
        <row r="95">
          <cell r="D95" t="str">
            <v>36028</v>
          </cell>
        </row>
        <row r="96">
          <cell r="D96" t="str">
            <v>36060</v>
          </cell>
        </row>
        <row r="97">
          <cell r="D97" t="str">
            <v>38010</v>
          </cell>
        </row>
        <row r="98">
          <cell r="D98" t="str">
            <v>38090</v>
          </cell>
        </row>
        <row r="99">
          <cell r="D99" t="str">
            <v>38120</v>
          </cell>
        </row>
        <row r="100">
          <cell r="D100" t="str">
            <v>40001</v>
          </cell>
        </row>
        <row r="101">
          <cell r="D101" t="str">
            <v>40014</v>
          </cell>
        </row>
        <row r="104">
          <cell r="D104" t="str">
            <v>45092</v>
          </cell>
        </row>
        <row r="107">
          <cell r="D107" t="str">
            <v>48013</v>
          </cell>
        </row>
        <row r="114">
          <cell r="D114" t="str">
            <v>58083</v>
          </cell>
        </row>
        <row r="115">
          <cell r="D115" t="str">
            <v>60019</v>
          </cell>
        </row>
        <row r="116">
          <cell r="D116" t="str">
            <v>60161</v>
          </cell>
        </row>
        <row r="120">
          <cell r="D120" t="str">
            <v>66242</v>
          </cell>
        </row>
        <row r="126">
          <cell r="D126" t="str">
            <v>68001</v>
          </cell>
        </row>
        <row r="128">
          <cell r="D128" t="str">
            <v>68400</v>
          </cell>
        </row>
        <row r="130">
          <cell r="D130" t="str">
            <v>68650</v>
          </cell>
        </row>
        <row r="132">
          <cell r="D132" t="str">
            <v>70001</v>
          </cell>
        </row>
        <row r="133">
          <cell r="D133" t="str">
            <v>70008</v>
          </cell>
        </row>
        <row r="134">
          <cell r="D134" t="str">
            <v>72002</v>
          </cell>
        </row>
        <row r="135">
          <cell r="D135" t="str">
            <v>72003</v>
          </cell>
        </row>
        <row r="136">
          <cell r="D136" t="str">
            <v>72004</v>
          </cell>
        </row>
        <row r="137">
          <cell r="D137" t="str">
            <v>72005</v>
          </cell>
        </row>
        <row r="138">
          <cell r="D138" t="str">
            <v>72010</v>
          </cell>
        </row>
        <row r="139">
          <cell r="D139" t="str">
            <v>74001</v>
          </cell>
        </row>
        <row r="141">
          <cell r="D141" t="str">
            <v>74008</v>
          </cell>
        </row>
        <row r="145">
          <cell r="D145" t="str">
            <v>74050</v>
          </cell>
        </row>
        <row r="147">
          <cell r="D147" t="str">
            <v>74089</v>
          </cell>
        </row>
        <row r="154">
          <cell r="D154" t="str">
            <v>79037</v>
          </cell>
        </row>
        <row r="155">
          <cell r="D155" t="str">
            <v>79045</v>
          </cell>
        </row>
        <row r="156">
          <cell r="D156" t="str">
            <v>79394</v>
          </cell>
        </row>
        <row r="157">
          <cell r="D157" t="str">
            <v>79499</v>
          </cell>
        </row>
        <row r="158">
          <cell r="D158" t="str">
            <v>79553</v>
          </cell>
        </row>
        <row r="159">
          <cell r="D159" t="str">
            <v>79557</v>
          </cell>
        </row>
        <row r="160">
          <cell r="D160" t="str">
            <v>79573</v>
          </cell>
        </row>
        <row r="161">
          <cell r="D161" t="str">
            <v>79574</v>
          </cell>
        </row>
        <row r="162">
          <cell r="D162" t="str">
            <v>79576</v>
          </cell>
        </row>
        <row r="163">
          <cell r="D163" t="str">
            <v>79577</v>
          </cell>
        </row>
        <row r="164">
          <cell r="D164" t="str">
            <v>79581</v>
          </cell>
        </row>
        <row r="165">
          <cell r="D165" t="str">
            <v>79583</v>
          </cell>
        </row>
        <row r="166">
          <cell r="D166" t="str">
            <v>79584</v>
          </cell>
        </row>
        <row r="167">
          <cell r="D167" t="str">
            <v>79586</v>
          </cell>
        </row>
        <row r="168">
          <cell r="D168" t="str">
            <v>79591</v>
          </cell>
        </row>
        <row r="169">
          <cell r="D169" t="str">
            <v>79594</v>
          </cell>
        </row>
        <row r="170">
          <cell r="D170" t="str">
            <v>79599</v>
          </cell>
        </row>
        <row r="171">
          <cell r="D171" t="str">
            <v>79600</v>
          </cell>
        </row>
        <row r="172">
          <cell r="D172" t="str">
            <v>79602</v>
          </cell>
        </row>
        <row r="173">
          <cell r="D173" t="str">
            <v>79604</v>
          </cell>
        </row>
        <row r="174">
          <cell r="D174" t="str">
            <v>79606</v>
          </cell>
        </row>
        <row r="175">
          <cell r="D175" t="str">
            <v>79607</v>
          </cell>
        </row>
        <row r="176">
          <cell r="D176" t="str">
            <v>79609</v>
          </cell>
        </row>
        <row r="177">
          <cell r="D177" t="str">
            <v>79611</v>
          </cell>
        </row>
        <row r="178">
          <cell r="D178" t="str">
            <v>79612</v>
          </cell>
        </row>
        <row r="179">
          <cell r="D179" t="str">
            <v>79613</v>
          </cell>
        </row>
        <row r="181">
          <cell r="D181" t="str">
            <v>79617</v>
          </cell>
        </row>
        <row r="188">
          <cell r="D188" t="str">
            <v>83009</v>
          </cell>
        </row>
        <row r="197">
          <cell r="D197" t="str">
            <v>86001</v>
          </cell>
        </row>
        <row r="199">
          <cell r="D199" t="str">
            <v>87012</v>
          </cell>
        </row>
        <row r="202">
          <cell r="D202" t="str">
            <v>87015</v>
          </cell>
        </row>
        <row r="204">
          <cell r="D204" t="str">
            <v>89004</v>
          </cell>
        </row>
        <row r="205">
          <cell r="D205" t="str">
            <v>89006</v>
          </cell>
        </row>
        <row r="206">
          <cell r="D206" t="str">
            <v>89009</v>
          </cell>
        </row>
        <row r="207">
          <cell r="D207" t="str">
            <v>89012</v>
          </cell>
        </row>
        <row r="208">
          <cell r="D208" t="str">
            <v>91001</v>
          </cell>
        </row>
        <row r="209">
          <cell r="D209" t="str">
            <v>91011</v>
          </cell>
        </row>
        <row r="210">
          <cell r="D210" t="str">
            <v>91101</v>
          </cell>
        </row>
        <row r="212">
          <cell r="D212" t="str">
            <v>92004</v>
          </cell>
        </row>
        <row r="214">
          <cell r="D214" t="str">
            <v>92010</v>
          </cell>
        </row>
        <row r="216">
          <cell r="D216" t="str">
            <v>93016</v>
          </cell>
        </row>
        <row r="218">
          <cell r="D218" t="str">
            <v>93105</v>
          </cell>
        </row>
        <row r="224">
          <cell r="D224" t="str">
            <v>95033</v>
          </cell>
        </row>
        <row r="225">
          <cell r="D225" t="str">
            <v>95079</v>
          </cell>
        </row>
        <row r="226">
          <cell r="D226" t="str">
            <v>96001</v>
          </cell>
        </row>
        <row r="227">
          <cell r="D227" t="str">
            <v>96002</v>
          </cell>
        </row>
        <row r="228">
          <cell r="D228" t="str">
            <v>96014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U17"/>
  <sheetViews>
    <sheetView showGridLines="0" tabSelected="1" view="pageBreakPreview" zoomScaleNormal="100" zoomScaleSheetLayoutView="100" workbookViewId="0">
      <selection activeCell="W7" sqref="W7"/>
    </sheetView>
  </sheetViews>
  <sheetFormatPr defaultRowHeight="15"/>
  <cols>
    <col min="1" max="1" width="4.5703125" style="57" customWidth="1"/>
    <col min="2" max="2" width="8" customWidth="1"/>
    <col min="3" max="3" width="9.42578125" customWidth="1"/>
    <col min="4" max="4" width="11.42578125" customWidth="1"/>
    <col min="5" max="5" width="6.5703125" customWidth="1"/>
    <col min="6" max="6" width="7.28515625" customWidth="1"/>
    <col min="7" max="7" width="11" customWidth="1"/>
    <col min="8" max="8" width="8.42578125" customWidth="1"/>
    <col min="9" max="9" width="8" customWidth="1"/>
    <col min="10" max="10" width="6.28515625" customWidth="1"/>
    <col min="11" max="11" width="13.7109375" customWidth="1"/>
    <col min="12" max="12" width="6" customWidth="1"/>
    <col min="13" max="13" width="4.5703125" customWidth="1"/>
    <col min="14" max="14" width="6.5703125" customWidth="1"/>
    <col min="15" max="15" width="10" customWidth="1"/>
    <col min="16" max="16" width="15.140625" customWidth="1"/>
    <col min="17" max="17" width="14.28515625" hidden="1" customWidth="1"/>
    <col min="18" max="18" width="15.28515625" hidden="1" customWidth="1"/>
    <col min="19" max="19" width="16.140625" hidden="1" customWidth="1"/>
    <col min="20" max="20" width="14.5703125" hidden="1" customWidth="1"/>
    <col min="21" max="21" width="9.140625" customWidth="1"/>
  </cols>
  <sheetData>
    <row r="1" spans="1:21" s="43" customFormat="1" ht="18" customHeight="1">
      <c r="A1" s="44" t="s">
        <v>483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21" s="43" customFormat="1" ht="18" customHeight="1">
      <c r="A2" s="45" t="s">
        <v>484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21" ht="32.25" customHeight="1">
      <c r="A3" s="74" t="s">
        <v>485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21" ht="26.25" customHeight="1">
      <c r="A4" s="75" t="s">
        <v>500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</row>
    <row r="5" spans="1:21" ht="18" customHeight="1">
      <c r="A5" s="76" t="s">
        <v>501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21" ht="49.5" customHeight="1">
      <c r="A6" s="46" t="s">
        <v>0</v>
      </c>
      <c r="B6" s="46" t="s">
        <v>450</v>
      </c>
      <c r="C6" s="46" t="s">
        <v>452</v>
      </c>
      <c r="D6" s="46" t="s">
        <v>1</v>
      </c>
      <c r="E6" s="46" t="s">
        <v>2</v>
      </c>
      <c r="F6" s="46" t="s">
        <v>486</v>
      </c>
      <c r="G6" s="46" t="s">
        <v>451</v>
      </c>
      <c r="H6" s="46" t="s">
        <v>3</v>
      </c>
      <c r="I6" s="46" t="s">
        <v>487</v>
      </c>
      <c r="J6" s="46" t="s">
        <v>4</v>
      </c>
      <c r="K6" s="46" t="s">
        <v>488</v>
      </c>
      <c r="L6" s="46" t="s">
        <v>460</v>
      </c>
      <c r="M6" s="46" t="s">
        <v>461</v>
      </c>
      <c r="N6" s="46" t="s">
        <v>462</v>
      </c>
      <c r="O6" s="46" t="s">
        <v>489</v>
      </c>
      <c r="P6" s="46" t="s">
        <v>482</v>
      </c>
      <c r="R6" s="67" t="s">
        <v>539</v>
      </c>
      <c r="S6" s="67" t="s">
        <v>540</v>
      </c>
      <c r="T6" s="67" t="s">
        <v>541</v>
      </c>
    </row>
    <row r="7" spans="1:21" s="52" customFormat="1" ht="22.5" customHeight="1">
      <c r="A7" s="56" t="s">
        <v>14</v>
      </c>
      <c r="B7" s="50" t="s">
        <v>491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9"/>
    </row>
    <row r="8" spans="1:21" ht="63.75">
      <c r="A8" s="47">
        <v>1</v>
      </c>
      <c r="B8" s="47" t="s">
        <v>495</v>
      </c>
      <c r="C8" s="48" t="s">
        <v>467</v>
      </c>
      <c r="D8" s="48" t="s">
        <v>310</v>
      </c>
      <c r="E8" s="48" t="s">
        <v>311</v>
      </c>
      <c r="F8" s="48" t="s">
        <v>343</v>
      </c>
      <c r="G8" s="48" t="s">
        <v>473</v>
      </c>
      <c r="H8" s="48" t="s">
        <v>490</v>
      </c>
      <c r="I8" s="48" t="s">
        <v>492</v>
      </c>
      <c r="J8" s="48" t="s">
        <v>16</v>
      </c>
      <c r="K8" s="48" t="s">
        <v>493</v>
      </c>
      <c r="L8" s="48" t="s">
        <v>477</v>
      </c>
      <c r="M8" s="48" t="s">
        <v>15</v>
      </c>
      <c r="N8" s="54">
        <v>813.75</v>
      </c>
      <c r="O8" s="49">
        <v>588006</v>
      </c>
      <c r="P8" s="49">
        <f>ROUND(N8*O8,0)</f>
        <v>478489883</v>
      </c>
      <c r="Q8" s="65"/>
      <c r="R8" s="49">
        <v>588006</v>
      </c>
      <c r="S8" s="68">
        <f>R8+R8*10%</f>
        <v>646806.6</v>
      </c>
      <c r="T8" s="69"/>
    </row>
    <row r="9" spans="1:21" ht="63.75">
      <c r="A9" s="47">
        <v>2</v>
      </c>
      <c r="B9" s="47" t="s">
        <v>496</v>
      </c>
      <c r="C9" s="48" t="s">
        <v>467</v>
      </c>
      <c r="D9" s="48" t="s">
        <v>310</v>
      </c>
      <c r="E9" s="48" t="s">
        <v>311</v>
      </c>
      <c r="F9" s="48" t="s">
        <v>131</v>
      </c>
      <c r="G9" s="48" t="s">
        <v>473</v>
      </c>
      <c r="H9" s="48" t="s">
        <v>490</v>
      </c>
      <c r="I9" s="48" t="s">
        <v>492</v>
      </c>
      <c r="J9" s="48" t="s">
        <v>16</v>
      </c>
      <c r="K9" s="48" t="s">
        <v>493</v>
      </c>
      <c r="L9" s="48" t="s">
        <v>477</v>
      </c>
      <c r="M9" s="48" t="s">
        <v>15</v>
      </c>
      <c r="N9" s="54">
        <v>813.75</v>
      </c>
      <c r="O9" s="49">
        <v>1348726</v>
      </c>
      <c r="P9" s="49">
        <f>ROUND(N9*O9,0)</f>
        <v>1097525783</v>
      </c>
      <c r="Q9" s="65"/>
      <c r="R9" s="49">
        <v>1348726</v>
      </c>
      <c r="S9" s="68">
        <f>R9+R9*10%</f>
        <v>1483598.6</v>
      </c>
      <c r="T9" s="69"/>
    </row>
    <row r="10" spans="1:21" ht="27.75" customHeight="1">
      <c r="A10" s="47"/>
      <c r="B10" s="77" t="s">
        <v>494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55">
        <f>P8+P9</f>
        <v>1576015666</v>
      </c>
      <c r="Q10" s="63">
        <f>P10*3%</f>
        <v>47280469.979999997</v>
      </c>
      <c r="R10" s="70">
        <f>R8+R9</f>
        <v>1936732</v>
      </c>
      <c r="S10" s="70">
        <f>S8+S9</f>
        <v>2130405.2000000002</v>
      </c>
      <c r="T10" s="71">
        <v>2350780</v>
      </c>
    </row>
    <row r="11" spans="1:21" ht="22.5" customHeight="1">
      <c r="A11" s="56" t="s">
        <v>130</v>
      </c>
      <c r="B11" s="50" t="s">
        <v>497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9"/>
      <c r="R11" s="69"/>
      <c r="S11" s="69"/>
      <c r="T11" s="69"/>
    </row>
    <row r="12" spans="1:21" ht="38.25">
      <c r="A12" s="47">
        <v>1</v>
      </c>
      <c r="B12" s="47" t="s">
        <v>465</v>
      </c>
      <c r="C12" s="48" t="s">
        <v>468</v>
      </c>
      <c r="D12" s="48" t="s">
        <v>440</v>
      </c>
      <c r="E12" s="48" t="s">
        <v>499</v>
      </c>
      <c r="F12" s="48" t="s">
        <v>442</v>
      </c>
      <c r="G12" s="48" t="s">
        <v>474</v>
      </c>
      <c r="H12" s="48" t="s">
        <v>490</v>
      </c>
      <c r="I12" s="48" t="s">
        <v>471</v>
      </c>
      <c r="J12" s="48" t="s">
        <v>16</v>
      </c>
      <c r="K12" s="48" t="s">
        <v>478</v>
      </c>
      <c r="L12" s="48" t="s">
        <v>479</v>
      </c>
      <c r="M12" s="48" t="s">
        <v>15</v>
      </c>
      <c r="N12" s="49">
        <v>12941</v>
      </c>
      <c r="O12" s="49">
        <v>3532926</v>
      </c>
      <c r="P12" s="49">
        <f>ROUND(N12*O12,0)</f>
        <v>45719595366</v>
      </c>
      <c r="Q12" s="65"/>
      <c r="R12" s="68">
        <v>3532926</v>
      </c>
      <c r="S12" s="68">
        <v>3886218.6</v>
      </c>
      <c r="T12" s="72">
        <v>4655256</v>
      </c>
    </row>
    <row r="13" spans="1:21" ht="27.75" customHeight="1">
      <c r="A13" s="47"/>
      <c r="B13" s="77" t="s">
        <v>494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55">
        <f>P11+P12</f>
        <v>45719595366</v>
      </c>
      <c r="Q13" s="63">
        <f>P13*3%</f>
        <v>1371587860.98</v>
      </c>
      <c r="R13" s="71">
        <v>3532926</v>
      </c>
      <c r="S13" s="71">
        <v>3886218.6</v>
      </c>
      <c r="T13" s="73">
        <v>4655256</v>
      </c>
    </row>
    <row r="14" spans="1:21" s="50" customFormat="1" ht="22.5" customHeight="1">
      <c r="A14" s="58" t="s">
        <v>309</v>
      </c>
      <c r="B14" s="50" t="s">
        <v>498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9"/>
      <c r="R14" s="66"/>
      <c r="S14" s="66"/>
      <c r="T14" s="66"/>
      <c r="U14" s="51"/>
    </row>
    <row r="15" spans="1:21" ht="51">
      <c r="A15" s="47">
        <v>1</v>
      </c>
      <c r="B15" s="47" t="s">
        <v>466</v>
      </c>
      <c r="C15" s="48" t="s">
        <v>469</v>
      </c>
      <c r="D15" s="48" t="s">
        <v>447</v>
      </c>
      <c r="E15" s="48" t="s">
        <v>448</v>
      </c>
      <c r="F15" s="48" t="s">
        <v>343</v>
      </c>
      <c r="G15" s="48" t="s">
        <v>475</v>
      </c>
      <c r="H15" s="48" t="s">
        <v>490</v>
      </c>
      <c r="I15" s="48" t="s">
        <v>472</v>
      </c>
      <c r="J15" s="48" t="s">
        <v>16</v>
      </c>
      <c r="K15" s="48" t="s">
        <v>480</v>
      </c>
      <c r="L15" s="48" t="s">
        <v>477</v>
      </c>
      <c r="M15" s="48" t="s">
        <v>15</v>
      </c>
      <c r="N15" s="49">
        <v>1718</v>
      </c>
      <c r="O15" s="49">
        <v>573030</v>
      </c>
      <c r="P15" s="49">
        <f>ROUND(N15*O15,0)</f>
        <v>984465540</v>
      </c>
      <c r="Q15" s="65"/>
      <c r="R15" s="68">
        <v>573030</v>
      </c>
      <c r="S15" s="68">
        <v>630333</v>
      </c>
      <c r="T15" s="72">
        <v>665568</v>
      </c>
    </row>
    <row r="16" spans="1:21" ht="27.75" customHeight="1">
      <c r="A16" s="47"/>
      <c r="B16" s="77" t="s">
        <v>494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55">
        <f>P14+P15</f>
        <v>984465540</v>
      </c>
      <c r="Q16" s="63">
        <f>P16*3%</f>
        <v>29533966.199999999</v>
      </c>
      <c r="R16" s="71">
        <v>573030</v>
      </c>
      <c r="S16" s="71">
        <v>630333</v>
      </c>
      <c r="T16" s="73">
        <v>665568</v>
      </c>
    </row>
    <row r="17" spans="17:17" ht="10.5" customHeight="1">
      <c r="Q17" s="53"/>
    </row>
  </sheetData>
  <mergeCells count="6">
    <mergeCell ref="A3:P3"/>
    <mergeCell ref="A4:P4"/>
    <mergeCell ref="A5:P5"/>
    <mergeCell ref="B16:O16"/>
    <mergeCell ref="B10:O10"/>
    <mergeCell ref="B13:O13"/>
  </mergeCells>
  <printOptions horizontalCentered="1"/>
  <pageMargins left="0.2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23"/>
  <sheetViews>
    <sheetView view="pageBreakPreview" zoomScaleNormal="100" zoomScaleSheetLayoutView="100" workbookViewId="0">
      <pane ySplit="7" topLeftCell="A352" activePane="bottomLeft" state="frozen"/>
      <selection pane="bottomLeft" activeCell="T350" sqref="T350"/>
    </sheetView>
  </sheetViews>
  <sheetFormatPr defaultColWidth="6.140625" defaultRowHeight="15"/>
  <cols>
    <col min="1" max="1" width="5.5703125" style="2" bestFit="1" customWidth="1"/>
    <col min="2" max="2" width="7.28515625" style="2" customWidth="1"/>
    <col min="3" max="3" width="11.85546875" style="2" customWidth="1"/>
    <col min="4" max="4" width="11.85546875" style="4" customWidth="1"/>
    <col min="5" max="5" width="12.5703125" style="4" bestFit="1" customWidth="1"/>
    <col min="6" max="8" width="8.85546875" style="4" hidden="1" customWidth="1"/>
    <col min="9" max="11" width="12.5703125" style="4" hidden="1" customWidth="1"/>
    <col min="12" max="12" width="8.42578125" style="13" customWidth="1"/>
    <col min="13" max="13" width="8.42578125" style="4" customWidth="1"/>
    <col min="14" max="14" width="8.42578125" style="4" bestFit="1" customWidth="1"/>
    <col min="15" max="15" width="10.140625" style="13" bestFit="1" customWidth="1"/>
    <col min="16" max="17" width="7.28515625" style="4" bestFit="1" customWidth="1"/>
    <col min="18" max="18" width="8.140625" style="4" bestFit="1" customWidth="1"/>
    <col min="19" max="19" width="8" style="4" bestFit="1" customWidth="1"/>
    <col min="20" max="20" width="15.42578125" style="4" bestFit="1" customWidth="1"/>
    <col min="21" max="21" width="17.140625" style="2" customWidth="1"/>
    <col min="22" max="22" width="11.7109375" style="2" customWidth="1"/>
    <col min="23" max="23" width="8.140625" style="2" customWidth="1"/>
    <col min="24" max="25" width="9" style="4" customWidth="1"/>
    <col min="26" max="30" width="9" style="4" hidden="1" customWidth="1"/>
    <col min="31" max="31" width="0" style="4" hidden="1" customWidth="1"/>
    <col min="32" max="34" width="9" style="4" hidden="1" customWidth="1"/>
    <col min="35" max="55" width="0" style="4" hidden="1" customWidth="1"/>
    <col min="56" max="60" width="9" style="4" hidden="1" customWidth="1"/>
    <col min="61" max="61" width="0" style="4" hidden="1" customWidth="1"/>
    <col min="62" max="68" width="9" style="4" hidden="1" customWidth="1"/>
    <col min="69" max="234" width="0" style="4" hidden="1" customWidth="1"/>
    <col min="235" max="235" width="6" style="4" customWidth="1"/>
    <col min="236" max="236" width="50.7109375" style="4" customWidth="1"/>
    <col min="237" max="237" width="12.7109375" style="4" customWidth="1"/>
    <col min="238" max="238" width="14" style="4" customWidth="1"/>
    <col min="239" max="239" width="13.85546875" style="4" customWidth="1"/>
    <col min="240" max="240" width="13.42578125" style="4" customWidth="1"/>
    <col min="241" max="242" width="14" style="4" customWidth="1"/>
    <col min="243" max="243" width="10.28515625" style="4" customWidth="1"/>
    <col min="244" max="244" width="1.85546875" style="4" customWidth="1"/>
    <col min="245" max="259" width="4" style="4" customWidth="1"/>
    <col min="260" max="260" width="10.28515625" style="4" customWidth="1"/>
    <col min="261" max="16384" width="6.140625" style="4"/>
  </cols>
  <sheetData>
    <row r="1" spans="1:68">
      <c r="A1" s="44" t="s">
        <v>483</v>
      </c>
    </row>
    <row r="2" spans="1:68">
      <c r="A2" s="45" t="s">
        <v>484</v>
      </c>
    </row>
    <row r="3" spans="1:68" s="2" customFormat="1" ht="25.5" customHeight="1">
      <c r="A3" s="83" t="s">
        <v>502</v>
      </c>
      <c r="B3" s="83"/>
      <c r="C3" s="83"/>
      <c r="D3" s="83"/>
      <c r="E3" s="83"/>
      <c r="F3" s="84"/>
      <c r="G3" s="84"/>
      <c r="H3" s="84"/>
      <c r="I3" s="84"/>
      <c r="J3" s="84"/>
      <c r="K3" s="84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68" s="2" customFormat="1" ht="25.5" customHeight="1">
      <c r="A4" s="87" t="s">
        <v>500</v>
      </c>
      <c r="B4" s="87"/>
      <c r="C4" s="87"/>
      <c r="D4" s="87"/>
      <c r="E4" s="87"/>
      <c r="F4" s="88"/>
      <c r="G4" s="88"/>
      <c r="H4" s="88"/>
      <c r="I4" s="88"/>
      <c r="J4" s="88"/>
      <c r="K4" s="88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68" s="2" customFormat="1" ht="25.5" customHeight="1">
      <c r="A5" s="85" t="s">
        <v>501</v>
      </c>
      <c r="B5" s="85"/>
      <c r="C5" s="85"/>
      <c r="D5" s="85"/>
      <c r="E5" s="85"/>
      <c r="F5" s="86"/>
      <c r="G5" s="86"/>
      <c r="H5" s="86"/>
      <c r="I5" s="86"/>
      <c r="J5" s="86"/>
      <c r="K5" s="86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68" ht="19.5" customHeight="1">
      <c r="A6" s="79" t="s">
        <v>0</v>
      </c>
      <c r="B6" s="79" t="s">
        <v>450</v>
      </c>
      <c r="C6" s="79" t="s">
        <v>452</v>
      </c>
      <c r="D6" s="79" t="s">
        <v>1</v>
      </c>
      <c r="E6" s="79" t="s">
        <v>454</v>
      </c>
      <c r="F6" s="28" t="s">
        <v>453</v>
      </c>
      <c r="G6" s="28" t="s">
        <v>456</v>
      </c>
      <c r="H6" s="28" t="s">
        <v>457</v>
      </c>
      <c r="I6" s="26"/>
      <c r="J6" s="26"/>
      <c r="K6" s="26"/>
      <c r="L6" s="79" t="s">
        <v>5</v>
      </c>
      <c r="M6" s="89" t="s">
        <v>461</v>
      </c>
      <c r="N6" s="89" t="s">
        <v>462</v>
      </c>
      <c r="O6" s="79" t="s">
        <v>481</v>
      </c>
      <c r="P6" s="91" t="s">
        <v>6</v>
      </c>
      <c r="Q6" s="92"/>
      <c r="R6" s="92"/>
      <c r="S6" s="93"/>
      <c r="T6" s="81" t="s">
        <v>482</v>
      </c>
      <c r="U6" s="79" t="s">
        <v>7</v>
      </c>
      <c r="V6" s="79" t="s">
        <v>8</v>
      </c>
      <c r="W6" s="79" t="s">
        <v>9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68" s="6" customFormat="1" ht="20.25" customHeight="1">
      <c r="A7" s="80"/>
      <c r="B7" s="80"/>
      <c r="C7" s="80"/>
      <c r="D7" s="80"/>
      <c r="E7" s="80"/>
      <c r="F7" s="29"/>
      <c r="G7" s="29"/>
      <c r="H7" s="29"/>
      <c r="I7" s="27" t="s">
        <v>458</v>
      </c>
      <c r="J7" s="30" t="s">
        <v>459</v>
      </c>
      <c r="K7" s="30" t="s">
        <v>460</v>
      </c>
      <c r="L7" s="80"/>
      <c r="M7" s="90"/>
      <c r="N7" s="90"/>
      <c r="O7" s="80"/>
      <c r="P7" s="5" t="s">
        <v>10</v>
      </c>
      <c r="Q7" s="5" t="s">
        <v>11</v>
      </c>
      <c r="R7" s="5" t="s">
        <v>12</v>
      </c>
      <c r="S7" s="5" t="s">
        <v>13</v>
      </c>
      <c r="T7" s="82"/>
      <c r="U7" s="80"/>
      <c r="V7" s="80"/>
      <c r="W7" s="80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68" s="9" customFormat="1" ht="30" customHeight="1">
      <c r="A8" s="8" t="s">
        <v>14</v>
      </c>
      <c r="B8" s="8" t="s">
        <v>463</v>
      </c>
      <c r="C8" s="8" t="s">
        <v>467</v>
      </c>
      <c r="D8" s="8" t="s">
        <v>310</v>
      </c>
      <c r="E8" s="8" t="s">
        <v>311</v>
      </c>
      <c r="F8" s="8" t="s">
        <v>455</v>
      </c>
      <c r="G8" s="8" t="s">
        <v>470</v>
      </c>
      <c r="H8" s="8"/>
      <c r="I8" s="8" t="s">
        <v>473</v>
      </c>
      <c r="J8" s="8" t="s">
        <v>476</v>
      </c>
      <c r="K8" s="8" t="s">
        <v>477</v>
      </c>
      <c r="L8" s="8" t="s">
        <v>343</v>
      </c>
      <c r="M8" s="8" t="s">
        <v>15</v>
      </c>
      <c r="N8" s="35">
        <v>813.75</v>
      </c>
      <c r="O8" s="14">
        <f>SUM(O9:O68)</f>
        <v>588006</v>
      </c>
      <c r="P8" s="14"/>
      <c r="Q8" s="14"/>
      <c r="R8" s="14"/>
      <c r="S8" s="14"/>
      <c r="T8" s="14">
        <f>N8*O8</f>
        <v>478489882.5</v>
      </c>
      <c r="U8" s="8"/>
      <c r="V8" s="8"/>
      <c r="W8" s="8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68" s="13" customFormat="1" ht="30">
      <c r="A9" s="10">
        <f xml:space="preserve"> IF(V9="","",SUBTOTAL(3,V$8:$V9))</f>
        <v>1</v>
      </c>
      <c r="B9" s="10" t="s">
        <v>463</v>
      </c>
      <c r="C9" s="10" t="s">
        <v>467</v>
      </c>
      <c r="D9" s="10" t="s">
        <v>310</v>
      </c>
      <c r="E9" s="10" t="s">
        <v>311</v>
      </c>
      <c r="F9" s="10" t="s">
        <v>455</v>
      </c>
      <c r="G9" s="10"/>
      <c r="H9" s="10"/>
      <c r="I9" s="10"/>
      <c r="J9" s="10"/>
      <c r="K9" s="10"/>
      <c r="L9" s="10" t="s">
        <v>343</v>
      </c>
      <c r="M9" s="10" t="s">
        <v>15</v>
      </c>
      <c r="N9" s="36">
        <v>813.75</v>
      </c>
      <c r="O9" s="15">
        <f t="shared" ref="O9:O19" si="0">SUM(P9:S9)</f>
        <v>16770</v>
      </c>
      <c r="P9" s="15">
        <v>3540</v>
      </c>
      <c r="Q9" s="15">
        <v>3870</v>
      </c>
      <c r="R9" s="15">
        <v>4590</v>
      </c>
      <c r="S9" s="15">
        <v>4770</v>
      </c>
      <c r="T9" s="15">
        <f>ROUND(N9*O9,0)</f>
        <v>13646588</v>
      </c>
      <c r="U9" s="10" t="s">
        <v>146</v>
      </c>
      <c r="V9" s="10" t="s">
        <v>144</v>
      </c>
      <c r="W9" s="10" t="s">
        <v>147</v>
      </c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68" s="13" customFormat="1" ht="30">
      <c r="A10" s="10">
        <f xml:space="preserve"> IF(V10="","",SUBTOTAL(3,V$8:$V10))</f>
        <v>2</v>
      </c>
      <c r="B10" s="10" t="s">
        <v>463</v>
      </c>
      <c r="C10" s="10" t="s">
        <v>467</v>
      </c>
      <c r="D10" s="10" t="s">
        <v>310</v>
      </c>
      <c r="E10" s="10" t="s">
        <v>311</v>
      </c>
      <c r="F10" s="10" t="s">
        <v>455</v>
      </c>
      <c r="G10" s="10"/>
      <c r="H10" s="10"/>
      <c r="I10" s="10"/>
      <c r="J10" s="10"/>
      <c r="K10" s="10"/>
      <c r="L10" s="10" t="s">
        <v>343</v>
      </c>
      <c r="M10" s="10" t="s">
        <v>15</v>
      </c>
      <c r="N10" s="36">
        <v>813.75</v>
      </c>
      <c r="O10" s="15">
        <f t="shared" si="0"/>
        <v>17820</v>
      </c>
      <c r="P10" s="15">
        <v>3600</v>
      </c>
      <c r="Q10" s="15">
        <v>4320</v>
      </c>
      <c r="R10" s="15">
        <v>4860</v>
      </c>
      <c r="S10" s="15">
        <v>5040</v>
      </c>
      <c r="T10" s="15">
        <f t="shared" ref="T10:T73" si="1">ROUND(N10*O10,0)</f>
        <v>14501025</v>
      </c>
      <c r="U10" s="10" t="s">
        <v>143</v>
      </c>
      <c r="V10" s="10" t="s">
        <v>144</v>
      </c>
      <c r="W10" s="10" t="s">
        <v>145</v>
      </c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68" s="13" customFormat="1" ht="30">
      <c r="A11" s="10">
        <f xml:space="preserve"> IF(V11="","",SUBTOTAL(3,V$8:$V11))</f>
        <v>3</v>
      </c>
      <c r="B11" s="10" t="s">
        <v>463</v>
      </c>
      <c r="C11" s="10" t="s">
        <v>467</v>
      </c>
      <c r="D11" s="10" t="s">
        <v>310</v>
      </c>
      <c r="E11" s="10" t="s">
        <v>311</v>
      </c>
      <c r="F11" s="10" t="s">
        <v>455</v>
      </c>
      <c r="G11" s="10"/>
      <c r="H11" s="10"/>
      <c r="I11" s="10"/>
      <c r="J11" s="10"/>
      <c r="K11" s="10"/>
      <c r="L11" s="10" t="s">
        <v>343</v>
      </c>
      <c r="M11" s="10" t="s">
        <v>15</v>
      </c>
      <c r="N11" s="36">
        <v>813.75</v>
      </c>
      <c r="O11" s="15">
        <f t="shared" si="0"/>
        <v>3780</v>
      </c>
      <c r="P11" s="15">
        <v>780</v>
      </c>
      <c r="Q11" s="15">
        <v>900</v>
      </c>
      <c r="R11" s="15">
        <v>1020</v>
      </c>
      <c r="S11" s="15">
        <v>1080</v>
      </c>
      <c r="T11" s="15">
        <f t="shared" si="1"/>
        <v>3075975</v>
      </c>
      <c r="U11" s="10" t="s">
        <v>150</v>
      </c>
      <c r="V11" s="10" t="s">
        <v>144</v>
      </c>
      <c r="W11" s="10" t="s">
        <v>151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68" ht="30">
      <c r="A12" s="10">
        <f xml:space="preserve"> IF(V12="","",SUBTOTAL(3,V$8:$V12))</f>
        <v>4</v>
      </c>
      <c r="B12" s="10" t="s">
        <v>463</v>
      </c>
      <c r="C12" s="10" t="s">
        <v>467</v>
      </c>
      <c r="D12" s="10" t="s">
        <v>310</v>
      </c>
      <c r="E12" s="10" t="s">
        <v>311</v>
      </c>
      <c r="F12" s="10" t="s">
        <v>455</v>
      </c>
      <c r="G12" s="10"/>
      <c r="H12" s="10"/>
      <c r="I12" s="10"/>
      <c r="J12" s="10"/>
      <c r="K12" s="10"/>
      <c r="L12" s="10" t="s">
        <v>343</v>
      </c>
      <c r="M12" s="10" t="s">
        <v>15</v>
      </c>
      <c r="N12" s="36">
        <v>813.75</v>
      </c>
      <c r="O12" s="15">
        <f t="shared" si="0"/>
        <v>12240</v>
      </c>
      <c r="P12" s="15">
        <v>2340</v>
      </c>
      <c r="Q12" s="15">
        <v>2880</v>
      </c>
      <c r="R12" s="15">
        <v>3420</v>
      </c>
      <c r="S12" s="15">
        <v>3600</v>
      </c>
      <c r="T12" s="15">
        <f t="shared" si="1"/>
        <v>9960300</v>
      </c>
      <c r="U12" s="10" t="s">
        <v>148</v>
      </c>
      <c r="V12" s="10" t="s">
        <v>144</v>
      </c>
      <c r="W12" s="10" t="s">
        <v>149</v>
      </c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</row>
    <row r="13" spans="1:68" ht="30">
      <c r="A13" s="10">
        <f xml:space="preserve"> IF(V13="","",SUBTOTAL(3,V$8:$V13))</f>
        <v>5</v>
      </c>
      <c r="B13" s="10" t="s">
        <v>463</v>
      </c>
      <c r="C13" s="10" t="s">
        <v>467</v>
      </c>
      <c r="D13" s="10" t="s">
        <v>310</v>
      </c>
      <c r="E13" s="10" t="s">
        <v>311</v>
      </c>
      <c r="F13" s="10" t="s">
        <v>455</v>
      </c>
      <c r="G13" s="10"/>
      <c r="H13" s="10"/>
      <c r="I13" s="10"/>
      <c r="J13" s="10"/>
      <c r="K13" s="10"/>
      <c r="L13" s="10" t="s">
        <v>343</v>
      </c>
      <c r="M13" s="10" t="s">
        <v>15</v>
      </c>
      <c r="N13" s="36">
        <v>813.75</v>
      </c>
      <c r="O13" s="15">
        <f t="shared" si="0"/>
        <v>3720</v>
      </c>
      <c r="P13" s="15">
        <v>720</v>
      </c>
      <c r="Q13" s="15">
        <v>900</v>
      </c>
      <c r="R13" s="15">
        <v>1020</v>
      </c>
      <c r="S13" s="15">
        <v>1080</v>
      </c>
      <c r="T13" s="15">
        <f t="shared" si="1"/>
        <v>3027150</v>
      </c>
      <c r="U13" s="10" t="s">
        <v>152</v>
      </c>
      <c r="V13" s="10" t="s">
        <v>144</v>
      </c>
      <c r="W13" s="10" t="s">
        <v>153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</row>
    <row r="14" spans="1:68" ht="30">
      <c r="A14" s="10">
        <f xml:space="preserve"> IF(V14="","",SUBTOTAL(3,V$8:$V14))</f>
        <v>6</v>
      </c>
      <c r="B14" s="10" t="s">
        <v>463</v>
      </c>
      <c r="C14" s="10" t="s">
        <v>467</v>
      </c>
      <c r="D14" s="10" t="s">
        <v>310</v>
      </c>
      <c r="E14" s="10" t="s">
        <v>311</v>
      </c>
      <c r="F14" s="10" t="s">
        <v>455</v>
      </c>
      <c r="G14" s="10"/>
      <c r="H14" s="10"/>
      <c r="I14" s="10"/>
      <c r="J14" s="10"/>
      <c r="K14" s="10"/>
      <c r="L14" s="10" t="s">
        <v>343</v>
      </c>
      <c r="M14" s="10" t="s">
        <v>15</v>
      </c>
      <c r="N14" s="36">
        <v>813.75</v>
      </c>
      <c r="O14" s="15">
        <f t="shared" si="0"/>
        <v>4320</v>
      </c>
      <c r="P14" s="15">
        <v>1320</v>
      </c>
      <c r="Q14" s="15">
        <v>900</v>
      </c>
      <c r="R14" s="15">
        <v>1020</v>
      </c>
      <c r="S14" s="15">
        <v>1080</v>
      </c>
      <c r="T14" s="15">
        <f t="shared" si="1"/>
        <v>3515400</v>
      </c>
      <c r="U14" s="10" t="s">
        <v>344</v>
      </c>
      <c r="V14" s="10" t="s">
        <v>155</v>
      </c>
      <c r="W14" s="10" t="s">
        <v>345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</row>
    <row r="15" spans="1:68" ht="30">
      <c r="A15" s="10">
        <f xml:space="preserve"> IF(V15="","",SUBTOTAL(3,V$8:$V15))</f>
        <v>7</v>
      </c>
      <c r="B15" s="10" t="s">
        <v>463</v>
      </c>
      <c r="C15" s="10" t="s">
        <v>467</v>
      </c>
      <c r="D15" s="10" t="s">
        <v>310</v>
      </c>
      <c r="E15" s="10" t="s">
        <v>311</v>
      </c>
      <c r="F15" s="10" t="s">
        <v>455</v>
      </c>
      <c r="G15" s="10"/>
      <c r="H15" s="10"/>
      <c r="I15" s="10"/>
      <c r="J15" s="10"/>
      <c r="K15" s="10"/>
      <c r="L15" s="10" t="s">
        <v>343</v>
      </c>
      <c r="M15" s="10" t="s">
        <v>15</v>
      </c>
      <c r="N15" s="36">
        <v>813.75</v>
      </c>
      <c r="O15" s="15">
        <f t="shared" si="0"/>
        <v>15720</v>
      </c>
      <c r="P15" s="15">
        <v>3750</v>
      </c>
      <c r="Q15" s="15">
        <v>3900</v>
      </c>
      <c r="R15" s="15">
        <v>4020</v>
      </c>
      <c r="S15" s="15">
        <v>4050</v>
      </c>
      <c r="T15" s="15">
        <f t="shared" si="1"/>
        <v>12792150</v>
      </c>
      <c r="U15" s="10" t="s">
        <v>17</v>
      </c>
      <c r="V15" s="10" t="s">
        <v>18</v>
      </c>
      <c r="W15" s="10" t="s">
        <v>19</v>
      </c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</row>
    <row r="16" spans="1:68" ht="30">
      <c r="A16" s="10">
        <f xml:space="preserve"> IF(V16="","",SUBTOTAL(3,V$8:$V16))</f>
        <v>8</v>
      </c>
      <c r="B16" s="10" t="s">
        <v>463</v>
      </c>
      <c r="C16" s="10" t="s">
        <v>467</v>
      </c>
      <c r="D16" s="10" t="s">
        <v>310</v>
      </c>
      <c r="E16" s="10" t="s">
        <v>311</v>
      </c>
      <c r="F16" s="10" t="s">
        <v>455</v>
      </c>
      <c r="G16" s="10"/>
      <c r="H16" s="10"/>
      <c r="I16" s="10"/>
      <c r="J16" s="10"/>
      <c r="K16" s="10"/>
      <c r="L16" s="10" t="s">
        <v>343</v>
      </c>
      <c r="M16" s="10" t="s">
        <v>15</v>
      </c>
      <c r="N16" s="36">
        <v>813.75</v>
      </c>
      <c r="O16" s="15">
        <f t="shared" si="0"/>
        <v>1980</v>
      </c>
      <c r="P16" s="15">
        <v>360</v>
      </c>
      <c r="Q16" s="15">
        <v>540</v>
      </c>
      <c r="R16" s="15">
        <v>540</v>
      </c>
      <c r="S16" s="15">
        <v>540</v>
      </c>
      <c r="T16" s="15">
        <f t="shared" si="1"/>
        <v>1611225</v>
      </c>
      <c r="U16" s="10" t="s">
        <v>20</v>
      </c>
      <c r="V16" s="10" t="s">
        <v>21</v>
      </c>
      <c r="W16" s="10" t="s">
        <v>22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</row>
    <row r="17" spans="1:68" ht="30">
      <c r="A17" s="10">
        <f xml:space="preserve"> IF(V17="","",SUBTOTAL(3,V$8:$V17))</f>
        <v>9</v>
      </c>
      <c r="B17" s="10" t="s">
        <v>463</v>
      </c>
      <c r="C17" s="10" t="s">
        <v>467</v>
      </c>
      <c r="D17" s="10" t="s">
        <v>310</v>
      </c>
      <c r="E17" s="10" t="s">
        <v>311</v>
      </c>
      <c r="F17" s="10" t="s">
        <v>455</v>
      </c>
      <c r="G17" s="10"/>
      <c r="H17" s="10"/>
      <c r="I17" s="10"/>
      <c r="J17" s="10"/>
      <c r="K17" s="10"/>
      <c r="L17" s="10" t="s">
        <v>343</v>
      </c>
      <c r="M17" s="10" t="s">
        <v>15</v>
      </c>
      <c r="N17" s="36">
        <v>813.75</v>
      </c>
      <c r="O17" s="15">
        <f t="shared" si="0"/>
        <v>23850</v>
      </c>
      <c r="P17" s="15">
        <v>3870</v>
      </c>
      <c r="Q17" s="15">
        <v>5910</v>
      </c>
      <c r="R17" s="15">
        <v>6870</v>
      </c>
      <c r="S17" s="15">
        <v>7200</v>
      </c>
      <c r="T17" s="15">
        <f t="shared" si="1"/>
        <v>19407938</v>
      </c>
      <c r="U17" s="10" t="s">
        <v>23</v>
      </c>
      <c r="V17" s="10" t="s">
        <v>24</v>
      </c>
      <c r="W17" s="10" t="s">
        <v>25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</row>
    <row r="18" spans="1:68" ht="30">
      <c r="A18" s="10">
        <f xml:space="preserve"> IF(V18="","",SUBTOTAL(3,V$8:$V18))</f>
        <v>10</v>
      </c>
      <c r="B18" s="10" t="s">
        <v>463</v>
      </c>
      <c r="C18" s="10" t="s">
        <v>467</v>
      </c>
      <c r="D18" s="10" t="s">
        <v>310</v>
      </c>
      <c r="E18" s="10" t="s">
        <v>311</v>
      </c>
      <c r="F18" s="10" t="s">
        <v>455</v>
      </c>
      <c r="G18" s="10"/>
      <c r="H18" s="10"/>
      <c r="I18" s="10"/>
      <c r="J18" s="10"/>
      <c r="K18" s="10"/>
      <c r="L18" s="10" t="s">
        <v>343</v>
      </c>
      <c r="M18" s="10" t="s">
        <v>15</v>
      </c>
      <c r="N18" s="36">
        <v>813.75</v>
      </c>
      <c r="O18" s="15">
        <f t="shared" si="0"/>
        <v>1290</v>
      </c>
      <c r="P18" s="15">
        <v>240</v>
      </c>
      <c r="Q18" s="15">
        <v>330</v>
      </c>
      <c r="R18" s="15">
        <v>360</v>
      </c>
      <c r="S18" s="15">
        <v>360</v>
      </c>
      <c r="T18" s="15">
        <f t="shared" si="1"/>
        <v>1049738</v>
      </c>
      <c r="U18" s="10" t="s">
        <v>26</v>
      </c>
      <c r="V18" s="10" t="s">
        <v>24</v>
      </c>
      <c r="W18" s="10" t="s">
        <v>27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</row>
    <row r="19" spans="1:68" ht="30">
      <c r="A19" s="10">
        <f xml:space="preserve"> IF(V19="","",SUBTOTAL(3,V$8:$V19))</f>
        <v>11</v>
      </c>
      <c r="B19" s="10" t="s">
        <v>463</v>
      </c>
      <c r="C19" s="10" t="s">
        <v>467</v>
      </c>
      <c r="D19" s="10" t="s">
        <v>310</v>
      </c>
      <c r="E19" s="10" t="s">
        <v>311</v>
      </c>
      <c r="F19" s="10" t="s">
        <v>455</v>
      </c>
      <c r="G19" s="10"/>
      <c r="H19" s="10"/>
      <c r="I19" s="10"/>
      <c r="J19" s="10"/>
      <c r="K19" s="10"/>
      <c r="L19" s="10" t="s">
        <v>343</v>
      </c>
      <c r="M19" s="10" t="s">
        <v>15</v>
      </c>
      <c r="N19" s="36">
        <v>813.75</v>
      </c>
      <c r="O19" s="15">
        <f t="shared" si="0"/>
        <v>3330</v>
      </c>
      <c r="P19" s="15">
        <v>810</v>
      </c>
      <c r="Q19" s="15">
        <v>750</v>
      </c>
      <c r="R19" s="15">
        <v>870</v>
      </c>
      <c r="S19" s="15">
        <v>900</v>
      </c>
      <c r="T19" s="15">
        <f t="shared" si="1"/>
        <v>2709788</v>
      </c>
      <c r="U19" s="10" t="s">
        <v>32</v>
      </c>
      <c r="V19" s="10" t="s">
        <v>24</v>
      </c>
      <c r="W19" s="10" t="s">
        <v>33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</row>
    <row r="20" spans="1:68" ht="30">
      <c r="A20" s="10">
        <f xml:space="preserve"> IF(V20="","",SUBTOTAL(3,V$8:$V20))</f>
        <v>12</v>
      </c>
      <c r="B20" s="10" t="s">
        <v>463</v>
      </c>
      <c r="C20" s="10" t="s">
        <v>467</v>
      </c>
      <c r="D20" s="10" t="s">
        <v>310</v>
      </c>
      <c r="E20" s="10" t="s">
        <v>311</v>
      </c>
      <c r="F20" s="10" t="s">
        <v>455</v>
      </c>
      <c r="G20" s="10"/>
      <c r="H20" s="10"/>
      <c r="I20" s="10"/>
      <c r="J20" s="10"/>
      <c r="K20" s="10"/>
      <c r="L20" s="10" t="s">
        <v>343</v>
      </c>
      <c r="M20" s="10" t="s">
        <v>15</v>
      </c>
      <c r="N20" s="36">
        <v>813.75</v>
      </c>
      <c r="O20" s="15">
        <f t="shared" ref="O20:O84" si="2">SUM(P20:S20)</f>
        <v>5580</v>
      </c>
      <c r="P20" s="15">
        <v>540</v>
      </c>
      <c r="Q20" s="15">
        <v>1500</v>
      </c>
      <c r="R20" s="15">
        <v>1740</v>
      </c>
      <c r="S20" s="15">
        <v>1800</v>
      </c>
      <c r="T20" s="15">
        <f t="shared" si="1"/>
        <v>4540725</v>
      </c>
      <c r="U20" s="10" t="s">
        <v>39</v>
      </c>
      <c r="V20" s="10" t="s">
        <v>40</v>
      </c>
      <c r="W20" s="10" t="s">
        <v>41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</row>
    <row r="21" spans="1:68" ht="30">
      <c r="A21" s="10">
        <f xml:space="preserve"> IF(V21="","",SUBTOTAL(3,V$8:$V21))</f>
        <v>13</v>
      </c>
      <c r="B21" s="10" t="s">
        <v>463</v>
      </c>
      <c r="C21" s="10" t="s">
        <v>467</v>
      </c>
      <c r="D21" s="10" t="s">
        <v>310</v>
      </c>
      <c r="E21" s="10" t="s">
        <v>311</v>
      </c>
      <c r="F21" s="10" t="s">
        <v>455</v>
      </c>
      <c r="G21" s="10"/>
      <c r="H21" s="10"/>
      <c r="I21" s="10"/>
      <c r="J21" s="10"/>
      <c r="K21" s="10"/>
      <c r="L21" s="10" t="s">
        <v>343</v>
      </c>
      <c r="M21" s="10" t="s">
        <v>15</v>
      </c>
      <c r="N21" s="36">
        <v>813.75</v>
      </c>
      <c r="O21" s="15">
        <f t="shared" si="2"/>
        <v>4000</v>
      </c>
      <c r="P21" s="15">
        <v>1000</v>
      </c>
      <c r="Q21" s="15">
        <v>1000</v>
      </c>
      <c r="R21" s="15">
        <v>1000</v>
      </c>
      <c r="S21" s="15">
        <v>1000</v>
      </c>
      <c r="T21" s="15">
        <f t="shared" si="1"/>
        <v>3255000</v>
      </c>
      <c r="U21" s="10" t="s">
        <v>42</v>
      </c>
      <c r="V21" s="10" t="s">
        <v>43</v>
      </c>
      <c r="W21" s="10" t="s">
        <v>44</v>
      </c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</row>
    <row r="22" spans="1:68" ht="30">
      <c r="A22" s="10">
        <f xml:space="preserve"> IF(V22="","",SUBTOTAL(3,V$8:$V22))</f>
        <v>14</v>
      </c>
      <c r="B22" s="10" t="s">
        <v>463</v>
      </c>
      <c r="C22" s="10" t="s">
        <v>467</v>
      </c>
      <c r="D22" s="10" t="s">
        <v>310</v>
      </c>
      <c r="E22" s="10" t="s">
        <v>311</v>
      </c>
      <c r="F22" s="10" t="s">
        <v>455</v>
      </c>
      <c r="G22" s="10"/>
      <c r="H22" s="10"/>
      <c r="I22" s="10"/>
      <c r="J22" s="10"/>
      <c r="K22" s="10"/>
      <c r="L22" s="10" t="s">
        <v>343</v>
      </c>
      <c r="M22" s="10" t="s">
        <v>15</v>
      </c>
      <c r="N22" s="36">
        <v>813.75</v>
      </c>
      <c r="O22" s="15">
        <f t="shared" si="2"/>
        <v>15780</v>
      </c>
      <c r="P22" s="15">
        <v>3240</v>
      </c>
      <c r="Q22" s="15">
        <v>3720</v>
      </c>
      <c r="R22" s="15">
        <v>4320</v>
      </c>
      <c r="S22" s="15">
        <v>4500</v>
      </c>
      <c r="T22" s="15">
        <f t="shared" si="1"/>
        <v>12840975</v>
      </c>
      <c r="U22" s="10" t="s">
        <v>45</v>
      </c>
      <c r="V22" s="10" t="s">
        <v>46</v>
      </c>
      <c r="W22" s="10" t="s">
        <v>47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</row>
    <row r="23" spans="1:68" ht="30">
      <c r="A23" s="10">
        <f xml:space="preserve"> IF(V23="","",SUBTOTAL(3,V$8:$V23))</f>
        <v>15</v>
      </c>
      <c r="B23" s="10" t="s">
        <v>463</v>
      </c>
      <c r="C23" s="10" t="s">
        <v>467</v>
      </c>
      <c r="D23" s="10" t="s">
        <v>310</v>
      </c>
      <c r="E23" s="10" t="s">
        <v>311</v>
      </c>
      <c r="F23" s="10" t="s">
        <v>455</v>
      </c>
      <c r="G23" s="10"/>
      <c r="H23" s="10"/>
      <c r="I23" s="10"/>
      <c r="J23" s="10"/>
      <c r="K23" s="10"/>
      <c r="L23" s="10" t="s">
        <v>343</v>
      </c>
      <c r="M23" s="10" t="s">
        <v>15</v>
      </c>
      <c r="N23" s="36">
        <v>813.75</v>
      </c>
      <c r="O23" s="15">
        <f t="shared" si="2"/>
        <v>7056</v>
      </c>
      <c r="P23" s="15">
        <v>1464</v>
      </c>
      <c r="Q23" s="15">
        <v>1656</v>
      </c>
      <c r="R23" s="15">
        <v>1920</v>
      </c>
      <c r="S23" s="15">
        <v>2016</v>
      </c>
      <c r="T23" s="15">
        <f t="shared" si="1"/>
        <v>5741820</v>
      </c>
      <c r="U23" s="10" t="s">
        <v>50</v>
      </c>
      <c r="V23" s="10" t="s">
        <v>46</v>
      </c>
      <c r="W23" s="10" t="s">
        <v>51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</row>
    <row r="24" spans="1:68" ht="30">
      <c r="A24" s="10">
        <f xml:space="preserve"> IF(V24="","",SUBTOTAL(3,V$8:$V24))</f>
        <v>16</v>
      </c>
      <c r="B24" s="10" t="s">
        <v>463</v>
      </c>
      <c r="C24" s="10" t="s">
        <v>467</v>
      </c>
      <c r="D24" s="10" t="s">
        <v>310</v>
      </c>
      <c r="E24" s="10" t="s">
        <v>311</v>
      </c>
      <c r="F24" s="10" t="s">
        <v>455</v>
      </c>
      <c r="G24" s="10"/>
      <c r="H24" s="10"/>
      <c r="I24" s="10"/>
      <c r="J24" s="10"/>
      <c r="K24" s="10"/>
      <c r="L24" s="10" t="s">
        <v>343</v>
      </c>
      <c r="M24" s="10" t="s">
        <v>15</v>
      </c>
      <c r="N24" s="36">
        <v>813.75</v>
      </c>
      <c r="O24" s="15">
        <f t="shared" si="2"/>
        <v>780</v>
      </c>
      <c r="P24" s="15">
        <v>240</v>
      </c>
      <c r="Q24" s="15">
        <v>180</v>
      </c>
      <c r="R24" s="15">
        <v>180</v>
      </c>
      <c r="S24" s="15">
        <v>180</v>
      </c>
      <c r="T24" s="15">
        <f t="shared" si="1"/>
        <v>634725</v>
      </c>
      <c r="U24" s="10" t="s">
        <v>52</v>
      </c>
      <c r="V24" s="10" t="s">
        <v>53</v>
      </c>
      <c r="W24" s="10" t="s">
        <v>54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</row>
    <row r="25" spans="1:68" ht="30">
      <c r="A25" s="10">
        <f xml:space="preserve"> IF(V25="","",SUBTOTAL(3,V$8:$V25))</f>
        <v>17</v>
      </c>
      <c r="B25" s="10" t="s">
        <v>463</v>
      </c>
      <c r="C25" s="10" t="s">
        <v>467</v>
      </c>
      <c r="D25" s="10" t="s">
        <v>310</v>
      </c>
      <c r="E25" s="10" t="s">
        <v>311</v>
      </c>
      <c r="F25" s="10" t="s">
        <v>455</v>
      </c>
      <c r="G25" s="10"/>
      <c r="H25" s="10"/>
      <c r="I25" s="10"/>
      <c r="J25" s="10"/>
      <c r="K25" s="10"/>
      <c r="L25" s="10" t="s">
        <v>343</v>
      </c>
      <c r="M25" s="10" t="s">
        <v>15</v>
      </c>
      <c r="N25" s="36">
        <v>813.75</v>
      </c>
      <c r="O25" s="15">
        <f t="shared" si="2"/>
        <v>16000</v>
      </c>
      <c r="P25" s="15">
        <v>4000</v>
      </c>
      <c r="Q25" s="15">
        <v>4000</v>
      </c>
      <c r="R25" s="15">
        <v>4000</v>
      </c>
      <c r="S25" s="15">
        <v>4000</v>
      </c>
      <c r="T25" s="15">
        <f t="shared" si="1"/>
        <v>13020000</v>
      </c>
      <c r="U25" s="10" t="s">
        <v>55</v>
      </c>
      <c r="V25" s="10" t="s">
        <v>56</v>
      </c>
      <c r="W25" s="10" t="s">
        <v>57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</row>
    <row r="26" spans="1:68" ht="30">
      <c r="A26" s="10">
        <f xml:space="preserve"> IF(V26="","",SUBTOTAL(3,V$8:$V26))</f>
        <v>18</v>
      </c>
      <c r="B26" s="10" t="s">
        <v>463</v>
      </c>
      <c r="C26" s="10" t="s">
        <v>467</v>
      </c>
      <c r="D26" s="10" t="s">
        <v>310</v>
      </c>
      <c r="E26" s="10" t="s">
        <v>311</v>
      </c>
      <c r="F26" s="10" t="s">
        <v>455</v>
      </c>
      <c r="G26" s="10"/>
      <c r="H26" s="10"/>
      <c r="I26" s="10"/>
      <c r="J26" s="10"/>
      <c r="K26" s="10"/>
      <c r="L26" s="10" t="s">
        <v>343</v>
      </c>
      <c r="M26" s="10" t="s">
        <v>15</v>
      </c>
      <c r="N26" s="36">
        <v>813.75</v>
      </c>
      <c r="O26" s="15">
        <f t="shared" si="2"/>
        <v>3840</v>
      </c>
      <c r="P26" s="15">
        <v>1020</v>
      </c>
      <c r="Q26" s="15">
        <v>900</v>
      </c>
      <c r="R26" s="15">
        <v>960</v>
      </c>
      <c r="S26" s="15">
        <v>960</v>
      </c>
      <c r="T26" s="15">
        <f t="shared" si="1"/>
        <v>3124800</v>
      </c>
      <c r="U26" s="10" t="s">
        <v>219</v>
      </c>
      <c r="V26" s="10" t="s">
        <v>220</v>
      </c>
      <c r="W26" s="10" t="s">
        <v>221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</row>
    <row r="27" spans="1:68" ht="30">
      <c r="A27" s="10">
        <f xml:space="preserve"> IF(V27="","",SUBTOTAL(3,V$8:$V27))</f>
        <v>19</v>
      </c>
      <c r="B27" s="10" t="s">
        <v>463</v>
      </c>
      <c r="C27" s="10" t="s">
        <v>467</v>
      </c>
      <c r="D27" s="10" t="s">
        <v>310</v>
      </c>
      <c r="E27" s="10" t="s">
        <v>311</v>
      </c>
      <c r="F27" s="10" t="s">
        <v>455</v>
      </c>
      <c r="G27" s="10"/>
      <c r="H27" s="10"/>
      <c r="I27" s="10"/>
      <c r="J27" s="10"/>
      <c r="K27" s="10"/>
      <c r="L27" s="10" t="s">
        <v>343</v>
      </c>
      <c r="M27" s="10" t="s">
        <v>15</v>
      </c>
      <c r="N27" s="36">
        <v>813.75</v>
      </c>
      <c r="O27" s="15">
        <f t="shared" si="2"/>
        <v>6120</v>
      </c>
      <c r="P27" s="15">
        <v>1530</v>
      </c>
      <c r="Q27" s="15">
        <v>1530</v>
      </c>
      <c r="R27" s="15">
        <v>1530</v>
      </c>
      <c r="S27" s="15">
        <v>1530</v>
      </c>
      <c r="T27" s="15">
        <f t="shared" si="1"/>
        <v>4980150</v>
      </c>
      <c r="U27" s="10" t="s">
        <v>64</v>
      </c>
      <c r="V27" s="10" t="s">
        <v>63</v>
      </c>
      <c r="W27" s="10" t="s">
        <v>65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</row>
    <row r="28" spans="1:68" ht="60">
      <c r="A28" s="10">
        <f xml:space="preserve"> IF(V28="","",SUBTOTAL(3,V$8:$V28))</f>
        <v>20</v>
      </c>
      <c r="B28" s="10" t="s">
        <v>463</v>
      </c>
      <c r="C28" s="10" t="s">
        <v>467</v>
      </c>
      <c r="D28" s="10" t="s">
        <v>310</v>
      </c>
      <c r="E28" s="10" t="s">
        <v>311</v>
      </c>
      <c r="F28" s="10" t="s">
        <v>455</v>
      </c>
      <c r="G28" s="10"/>
      <c r="H28" s="10"/>
      <c r="I28" s="10"/>
      <c r="J28" s="10"/>
      <c r="K28" s="10"/>
      <c r="L28" s="10" t="s">
        <v>343</v>
      </c>
      <c r="M28" s="10" t="s">
        <v>15</v>
      </c>
      <c r="N28" s="36">
        <v>813.75</v>
      </c>
      <c r="O28" s="15">
        <f t="shared" si="2"/>
        <v>26820</v>
      </c>
      <c r="P28" s="15">
        <v>3840</v>
      </c>
      <c r="Q28" s="15">
        <v>6780</v>
      </c>
      <c r="R28" s="15">
        <v>7920</v>
      </c>
      <c r="S28" s="15">
        <v>8280</v>
      </c>
      <c r="T28" s="15">
        <f t="shared" si="1"/>
        <v>21824775</v>
      </c>
      <c r="U28" s="10" t="s">
        <v>504</v>
      </c>
      <c r="V28" s="10" t="s">
        <v>63</v>
      </c>
      <c r="W28" s="10" t="s">
        <v>66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</row>
    <row r="29" spans="1:68" ht="75">
      <c r="A29" s="10">
        <f xml:space="preserve"> IF(V29="","",SUBTOTAL(3,V$8:$V29))</f>
        <v>21</v>
      </c>
      <c r="B29" s="10" t="s">
        <v>463</v>
      </c>
      <c r="C29" s="10" t="s">
        <v>467</v>
      </c>
      <c r="D29" s="10" t="s">
        <v>310</v>
      </c>
      <c r="E29" s="10" t="s">
        <v>311</v>
      </c>
      <c r="F29" s="10" t="s">
        <v>455</v>
      </c>
      <c r="G29" s="10"/>
      <c r="H29" s="10"/>
      <c r="I29" s="10"/>
      <c r="J29" s="10"/>
      <c r="K29" s="10"/>
      <c r="L29" s="10" t="s">
        <v>343</v>
      </c>
      <c r="M29" s="10" t="s">
        <v>15</v>
      </c>
      <c r="N29" s="36">
        <v>813.75</v>
      </c>
      <c r="O29" s="15">
        <f t="shared" si="2"/>
        <v>21600</v>
      </c>
      <c r="P29" s="15">
        <v>1620</v>
      </c>
      <c r="Q29" s="15">
        <v>5940</v>
      </c>
      <c r="R29" s="15">
        <v>6840</v>
      </c>
      <c r="S29" s="15">
        <v>7200</v>
      </c>
      <c r="T29" s="15">
        <f t="shared" si="1"/>
        <v>17577000</v>
      </c>
      <c r="U29" s="10" t="s">
        <v>516</v>
      </c>
      <c r="V29" s="10" t="s">
        <v>63</v>
      </c>
      <c r="W29" s="10" t="s">
        <v>78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</row>
    <row r="30" spans="1:68" ht="30">
      <c r="A30" s="10">
        <f xml:space="preserve"> IF(V30="","",SUBTOTAL(3,V$8:$V30))</f>
        <v>22</v>
      </c>
      <c r="B30" s="10" t="s">
        <v>463</v>
      </c>
      <c r="C30" s="10" t="s">
        <v>467</v>
      </c>
      <c r="D30" s="10" t="s">
        <v>310</v>
      </c>
      <c r="E30" s="10" t="s">
        <v>311</v>
      </c>
      <c r="F30" s="10" t="s">
        <v>455</v>
      </c>
      <c r="G30" s="10"/>
      <c r="H30" s="10"/>
      <c r="I30" s="10"/>
      <c r="J30" s="10"/>
      <c r="K30" s="10"/>
      <c r="L30" s="10" t="s">
        <v>343</v>
      </c>
      <c r="M30" s="10" t="s">
        <v>15</v>
      </c>
      <c r="N30" s="36">
        <v>813.75</v>
      </c>
      <c r="O30" s="15">
        <f t="shared" si="2"/>
        <v>43080</v>
      </c>
      <c r="P30" s="15">
        <v>4560</v>
      </c>
      <c r="Q30" s="15">
        <v>11400</v>
      </c>
      <c r="R30" s="15">
        <v>13260</v>
      </c>
      <c r="S30" s="15">
        <v>13860</v>
      </c>
      <c r="T30" s="15">
        <f t="shared" si="1"/>
        <v>35056350</v>
      </c>
      <c r="U30" s="10" t="s">
        <v>74</v>
      </c>
      <c r="V30" s="10" t="s">
        <v>63</v>
      </c>
      <c r="W30" s="10" t="s">
        <v>75</v>
      </c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</row>
    <row r="31" spans="1:68" ht="45">
      <c r="A31" s="10">
        <f xml:space="preserve"> IF(V31="","",SUBTOTAL(3,V$8:$V31))</f>
        <v>23</v>
      </c>
      <c r="B31" s="10" t="s">
        <v>463</v>
      </c>
      <c r="C31" s="10" t="s">
        <v>467</v>
      </c>
      <c r="D31" s="10" t="s">
        <v>310</v>
      </c>
      <c r="E31" s="10" t="s">
        <v>311</v>
      </c>
      <c r="F31" s="10" t="s">
        <v>455</v>
      </c>
      <c r="G31" s="10"/>
      <c r="H31" s="10"/>
      <c r="I31" s="10"/>
      <c r="J31" s="10"/>
      <c r="K31" s="10"/>
      <c r="L31" s="10" t="s">
        <v>343</v>
      </c>
      <c r="M31" s="10" t="s">
        <v>15</v>
      </c>
      <c r="N31" s="36">
        <v>813.75</v>
      </c>
      <c r="O31" s="15">
        <f t="shared" si="2"/>
        <v>21780</v>
      </c>
      <c r="P31" s="15">
        <v>4320</v>
      </c>
      <c r="Q31" s="15">
        <v>5130</v>
      </c>
      <c r="R31" s="15">
        <v>6030</v>
      </c>
      <c r="S31" s="15">
        <v>6300</v>
      </c>
      <c r="T31" s="15">
        <f t="shared" si="1"/>
        <v>17723475</v>
      </c>
      <c r="U31" s="10" t="s">
        <v>519</v>
      </c>
      <c r="V31" s="10" t="s">
        <v>63</v>
      </c>
      <c r="W31" s="10" t="s">
        <v>77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</row>
    <row r="32" spans="1:68" ht="60">
      <c r="A32" s="10">
        <f xml:space="preserve"> IF(V32="","",SUBTOTAL(3,V$8:$V32))</f>
        <v>24</v>
      </c>
      <c r="B32" s="10" t="s">
        <v>463</v>
      </c>
      <c r="C32" s="10" t="s">
        <v>467</v>
      </c>
      <c r="D32" s="10" t="s">
        <v>310</v>
      </c>
      <c r="E32" s="10" t="s">
        <v>311</v>
      </c>
      <c r="F32" s="10" t="s">
        <v>455</v>
      </c>
      <c r="G32" s="10"/>
      <c r="H32" s="10"/>
      <c r="I32" s="10"/>
      <c r="J32" s="10"/>
      <c r="K32" s="10"/>
      <c r="L32" s="10" t="s">
        <v>343</v>
      </c>
      <c r="M32" s="10" t="s">
        <v>15</v>
      </c>
      <c r="N32" s="36">
        <v>813.75</v>
      </c>
      <c r="O32" s="15">
        <f t="shared" si="2"/>
        <v>24300</v>
      </c>
      <c r="P32" s="15">
        <v>3780</v>
      </c>
      <c r="Q32" s="15">
        <v>6120</v>
      </c>
      <c r="R32" s="15">
        <v>7020</v>
      </c>
      <c r="S32" s="15">
        <v>7380</v>
      </c>
      <c r="T32" s="15">
        <f t="shared" si="1"/>
        <v>19774125</v>
      </c>
      <c r="U32" s="10" t="s">
        <v>505</v>
      </c>
      <c r="V32" s="10" t="s">
        <v>63</v>
      </c>
      <c r="W32" s="10" t="s">
        <v>71</v>
      </c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</row>
    <row r="33" spans="1:68" ht="30">
      <c r="A33" s="10">
        <f xml:space="preserve"> IF(V33="","",SUBTOTAL(3,V$8:$V33))</f>
        <v>25</v>
      </c>
      <c r="B33" s="10" t="s">
        <v>463</v>
      </c>
      <c r="C33" s="10" t="s">
        <v>467</v>
      </c>
      <c r="D33" s="10" t="s">
        <v>310</v>
      </c>
      <c r="E33" s="10" t="s">
        <v>311</v>
      </c>
      <c r="F33" s="10" t="s">
        <v>455</v>
      </c>
      <c r="G33" s="10"/>
      <c r="H33" s="10"/>
      <c r="I33" s="10"/>
      <c r="J33" s="10"/>
      <c r="K33" s="10"/>
      <c r="L33" s="10" t="s">
        <v>343</v>
      </c>
      <c r="M33" s="10" t="s">
        <v>15</v>
      </c>
      <c r="N33" s="36">
        <v>813.75</v>
      </c>
      <c r="O33" s="15">
        <f t="shared" si="2"/>
        <v>34860</v>
      </c>
      <c r="P33" s="15">
        <v>7800</v>
      </c>
      <c r="Q33" s="15">
        <v>8940</v>
      </c>
      <c r="R33" s="15">
        <v>9060</v>
      </c>
      <c r="S33" s="15">
        <v>9060</v>
      </c>
      <c r="T33" s="15">
        <f t="shared" si="1"/>
        <v>28367325</v>
      </c>
      <c r="U33" s="10" t="s">
        <v>72</v>
      </c>
      <c r="V33" s="10" t="s">
        <v>63</v>
      </c>
      <c r="W33" s="10" t="s">
        <v>73</v>
      </c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</row>
    <row r="34" spans="1:68" ht="45">
      <c r="A34" s="10">
        <f xml:space="preserve"> IF(V34="","",SUBTOTAL(3,V$8:$V34))</f>
        <v>26</v>
      </c>
      <c r="B34" s="10" t="s">
        <v>463</v>
      </c>
      <c r="C34" s="10" t="s">
        <v>467</v>
      </c>
      <c r="D34" s="10" t="s">
        <v>310</v>
      </c>
      <c r="E34" s="10" t="s">
        <v>311</v>
      </c>
      <c r="F34" s="10" t="s">
        <v>455</v>
      </c>
      <c r="G34" s="10"/>
      <c r="H34" s="10"/>
      <c r="I34" s="10"/>
      <c r="J34" s="10"/>
      <c r="K34" s="10"/>
      <c r="L34" s="10" t="s">
        <v>343</v>
      </c>
      <c r="M34" s="10" t="s">
        <v>15</v>
      </c>
      <c r="N34" s="36">
        <v>813.75</v>
      </c>
      <c r="O34" s="15">
        <f t="shared" si="2"/>
        <v>4800</v>
      </c>
      <c r="P34" s="15">
        <v>0</v>
      </c>
      <c r="Q34" s="15">
        <v>0</v>
      </c>
      <c r="R34" s="15">
        <v>2400</v>
      </c>
      <c r="S34" s="15">
        <v>2400</v>
      </c>
      <c r="T34" s="15">
        <f t="shared" si="1"/>
        <v>3906000</v>
      </c>
      <c r="U34" s="10" t="s">
        <v>515</v>
      </c>
      <c r="V34" s="10" t="s">
        <v>63</v>
      </c>
      <c r="W34" s="10" t="s">
        <v>346</v>
      </c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</row>
    <row r="35" spans="1:68" ht="60">
      <c r="A35" s="10">
        <f xml:space="preserve"> IF(V35="","",SUBTOTAL(3,V$8:$V35))</f>
        <v>27</v>
      </c>
      <c r="B35" s="10" t="s">
        <v>463</v>
      </c>
      <c r="C35" s="10" t="s">
        <v>467</v>
      </c>
      <c r="D35" s="10" t="s">
        <v>310</v>
      </c>
      <c r="E35" s="10" t="s">
        <v>311</v>
      </c>
      <c r="F35" s="10" t="s">
        <v>455</v>
      </c>
      <c r="G35" s="10"/>
      <c r="H35" s="10"/>
      <c r="I35" s="10"/>
      <c r="J35" s="10"/>
      <c r="K35" s="10"/>
      <c r="L35" s="10" t="s">
        <v>343</v>
      </c>
      <c r="M35" s="10" t="s">
        <v>15</v>
      </c>
      <c r="N35" s="36">
        <v>813.75</v>
      </c>
      <c r="O35" s="15">
        <f t="shared" si="2"/>
        <v>11020</v>
      </c>
      <c r="P35" s="15">
        <v>60</v>
      </c>
      <c r="Q35" s="15">
        <v>3380</v>
      </c>
      <c r="R35" s="15">
        <v>3580</v>
      </c>
      <c r="S35" s="15">
        <v>4000</v>
      </c>
      <c r="T35" s="15">
        <f t="shared" si="1"/>
        <v>8967525</v>
      </c>
      <c r="U35" s="10" t="s">
        <v>511</v>
      </c>
      <c r="V35" s="10" t="s">
        <v>63</v>
      </c>
      <c r="W35" s="10" t="s">
        <v>67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</row>
    <row r="36" spans="1:68" ht="60">
      <c r="A36" s="10">
        <f xml:space="preserve"> IF(V36="","",SUBTOTAL(3,V$8:$V36))</f>
        <v>28</v>
      </c>
      <c r="B36" s="10" t="s">
        <v>463</v>
      </c>
      <c r="C36" s="10" t="s">
        <v>467</v>
      </c>
      <c r="D36" s="10" t="s">
        <v>310</v>
      </c>
      <c r="E36" s="10" t="s">
        <v>311</v>
      </c>
      <c r="F36" s="10" t="s">
        <v>455</v>
      </c>
      <c r="G36" s="10"/>
      <c r="H36" s="10"/>
      <c r="I36" s="10"/>
      <c r="J36" s="10"/>
      <c r="K36" s="10"/>
      <c r="L36" s="10" t="s">
        <v>343</v>
      </c>
      <c r="M36" s="10" t="s">
        <v>15</v>
      </c>
      <c r="N36" s="36">
        <v>813.75</v>
      </c>
      <c r="O36" s="15">
        <f t="shared" si="2"/>
        <v>14580</v>
      </c>
      <c r="P36" s="15">
        <v>0</v>
      </c>
      <c r="Q36" s="15">
        <v>0</v>
      </c>
      <c r="R36" s="15">
        <v>14580</v>
      </c>
      <c r="S36" s="15">
        <v>0</v>
      </c>
      <c r="T36" s="15">
        <f t="shared" si="1"/>
        <v>11864475</v>
      </c>
      <c r="U36" s="10" t="s">
        <v>512</v>
      </c>
      <c r="V36" s="10" t="s">
        <v>63</v>
      </c>
      <c r="W36" s="10" t="s">
        <v>347</v>
      </c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</row>
    <row r="37" spans="1:68" ht="30">
      <c r="A37" s="10">
        <f xml:space="preserve"> IF(V37="","",SUBTOTAL(3,V$8:$V37))</f>
        <v>29</v>
      </c>
      <c r="B37" s="10" t="s">
        <v>463</v>
      </c>
      <c r="C37" s="10" t="s">
        <v>467</v>
      </c>
      <c r="D37" s="10" t="s">
        <v>310</v>
      </c>
      <c r="E37" s="10" t="s">
        <v>311</v>
      </c>
      <c r="F37" s="10" t="s">
        <v>455</v>
      </c>
      <c r="G37" s="10"/>
      <c r="H37" s="10"/>
      <c r="I37" s="10"/>
      <c r="J37" s="10"/>
      <c r="K37" s="10"/>
      <c r="L37" s="10" t="s">
        <v>343</v>
      </c>
      <c r="M37" s="10" t="s">
        <v>15</v>
      </c>
      <c r="N37" s="36">
        <v>813.75</v>
      </c>
      <c r="O37" s="15">
        <f t="shared" si="2"/>
        <v>13140</v>
      </c>
      <c r="P37" s="15">
        <v>2160</v>
      </c>
      <c r="Q37" s="15">
        <v>3240</v>
      </c>
      <c r="R37" s="15">
        <v>3780</v>
      </c>
      <c r="S37" s="15">
        <v>3960</v>
      </c>
      <c r="T37" s="15">
        <f t="shared" si="1"/>
        <v>10692675</v>
      </c>
      <c r="U37" s="10" t="s">
        <v>68</v>
      </c>
      <c r="V37" s="10" t="s">
        <v>63</v>
      </c>
      <c r="W37" s="10" t="s">
        <v>69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</row>
    <row r="38" spans="1:68" ht="30">
      <c r="A38" s="10">
        <f xml:space="preserve"> IF(V38="","",SUBTOTAL(3,V$8:$V38))</f>
        <v>30</v>
      </c>
      <c r="B38" s="10" t="s">
        <v>463</v>
      </c>
      <c r="C38" s="10" t="s">
        <v>467</v>
      </c>
      <c r="D38" s="10" t="s">
        <v>310</v>
      </c>
      <c r="E38" s="10" t="s">
        <v>311</v>
      </c>
      <c r="F38" s="10" t="s">
        <v>455</v>
      </c>
      <c r="G38" s="10"/>
      <c r="H38" s="10"/>
      <c r="I38" s="10"/>
      <c r="J38" s="10"/>
      <c r="K38" s="10"/>
      <c r="L38" s="10" t="s">
        <v>343</v>
      </c>
      <c r="M38" s="10" t="s">
        <v>15</v>
      </c>
      <c r="N38" s="36">
        <v>813.75</v>
      </c>
      <c r="O38" s="15">
        <f t="shared" si="2"/>
        <v>3300</v>
      </c>
      <c r="P38" s="15">
        <v>0</v>
      </c>
      <c r="Q38" s="15">
        <v>1140</v>
      </c>
      <c r="R38" s="15">
        <v>1080</v>
      </c>
      <c r="S38" s="15">
        <v>1080</v>
      </c>
      <c r="T38" s="15">
        <f t="shared" si="1"/>
        <v>2685375</v>
      </c>
      <c r="U38" s="10" t="s">
        <v>79</v>
      </c>
      <c r="V38" s="10" t="s">
        <v>80</v>
      </c>
      <c r="W38" s="10" t="s">
        <v>81</v>
      </c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</row>
    <row r="39" spans="1:68" ht="30">
      <c r="A39" s="10">
        <f xml:space="preserve"> IF(V39="","",SUBTOTAL(3,V$8:$V39))</f>
        <v>31</v>
      </c>
      <c r="B39" s="10" t="s">
        <v>463</v>
      </c>
      <c r="C39" s="10" t="s">
        <v>467</v>
      </c>
      <c r="D39" s="10" t="s">
        <v>310</v>
      </c>
      <c r="E39" s="10" t="s">
        <v>311</v>
      </c>
      <c r="F39" s="10" t="s">
        <v>455</v>
      </c>
      <c r="G39" s="10"/>
      <c r="H39" s="10"/>
      <c r="I39" s="10"/>
      <c r="J39" s="10"/>
      <c r="K39" s="10"/>
      <c r="L39" s="10" t="s">
        <v>343</v>
      </c>
      <c r="M39" s="10" t="s">
        <v>15</v>
      </c>
      <c r="N39" s="36">
        <v>813.75</v>
      </c>
      <c r="O39" s="15">
        <f t="shared" si="2"/>
        <v>2100</v>
      </c>
      <c r="P39" s="15">
        <v>300</v>
      </c>
      <c r="Q39" s="15">
        <v>600</v>
      </c>
      <c r="R39" s="15">
        <v>600</v>
      </c>
      <c r="S39" s="15">
        <v>600</v>
      </c>
      <c r="T39" s="15">
        <f t="shared" si="1"/>
        <v>1708875</v>
      </c>
      <c r="U39" s="10" t="s">
        <v>82</v>
      </c>
      <c r="V39" s="10" t="s">
        <v>83</v>
      </c>
      <c r="W39" s="10" t="s">
        <v>84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</row>
    <row r="40" spans="1:68" ht="30">
      <c r="A40" s="10">
        <f xml:space="preserve"> IF(V40="","",SUBTOTAL(3,V$8:$V40))</f>
        <v>32</v>
      </c>
      <c r="B40" s="10" t="s">
        <v>463</v>
      </c>
      <c r="C40" s="10" t="s">
        <v>467</v>
      </c>
      <c r="D40" s="10" t="s">
        <v>310</v>
      </c>
      <c r="E40" s="10" t="s">
        <v>311</v>
      </c>
      <c r="F40" s="10" t="s">
        <v>455</v>
      </c>
      <c r="G40" s="10"/>
      <c r="H40" s="10"/>
      <c r="I40" s="10"/>
      <c r="J40" s="10"/>
      <c r="K40" s="10"/>
      <c r="L40" s="10" t="s">
        <v>343</v>
      </c>
      <c r="M40" s="10" t="s">
        <v>15</v>
      </c>
      <c r="N40" s="36">
        <v>813.75</v>
      </c>
      <c r="O40" s="15">
        <f t="shared" si="2"/>
        <v>20880</v>
      </c>
      <c r="P40" s="15">
        <v>1800</v>
      </c>
      <c r="Q40" s="15">
        <v>5700</v>
      </c>
      <c r="R40" s="15">
        <v>6540</v>
      </c>
      <c r="S40" s="15">
        <v>6840</v>
      </c>
      <c r="T40" s="15">
        <f t="shared" si="1"/>
        <v>16991100</v>
      </c>
      <c r="U40" s="10" t="s">
        <v>85</v>
      </c>
      <c r="V40" s="10" t="s">
        <v>86</v>
      </c>
      <c r="W40" s="10" t="s">
        <v>87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</row>
    <row r="41" spans="1:68" ht="30">
      <c r="A41" s="10">
        <f xml:space="preserve"> IF(V41="","",SUBTOTAL(3,V$8:$V41))</f>
        <v>33</v>
      </c>
      <c r="B41" s="10" t="s">
        <v>463</v>
      </c>
      <c r="C41" s="10" t="s">
        <v>467</v>
      </c>
      <c r="D41" s="10" t="s">
        <v>310</v>
      </c>
      <c r="E41" s="10" t="s">
        <v>311</v>
      </c>
      <c r="F41" s="10" t="s">
        <v>455</v>
      </c>
      <c r="G41" s="10"/>
      <c r="H41" s="10"/>
      <c r="I41" s="10"/>
      <c r="J41" s="10"/>
      <c r="K41" s="10"/>
      <c r="L41" s="10" t="s">
        <v>343</v>
      </c>
      <c r="M41" s="10" t="s">
        <v>15</v>
      </c>
      <c r="N41" s="36">
        <v>813.75</v>
      </c>
      <c r="O41" s="15">
        <f t="shared" si="2"/>
        <v>5040</v>
      </c>
      <c r="P41" s="15">
        <v>480</v>
      </c>
      <c r="Q41" s="15">
        <v>1380</v>
      </c>
      <c r="R41" s="15">
        <v>1560</v>
      </c>
      <c r="S41" s="15">
        <v>1620</v>
      </c>
      <c r="T41" s="15">
        <f t="shared" si="1"/>
        <v>4101300</v>
      </c>
      <c r="U41" s="10" t="s">
        <v>88</v>
      </c>
      <c r="V41" s="10" t="s">
        <v>86</v>
      </c>
      <c r="W41" s="10" t="s">
        <v>89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</row>
    <row r="42" spans="1:68" ht="30">
      <c r="A42" s="10">
        <f xml:space="preserve"> IF(V42="","",SUBTOTAL(3,V$8:$V42))</f>
        <v>34</v>
      </c>
      <c r="B42" s="10" t="s">
        <v>463</v>
      </c>
      <c r="C42" s="10" t="s">
        <v>467</v>
      </c>
      <c r="D42" s="10" t="s">
        <v>310</v>
      </c>
      <c r="E42" s="10" t="s">
        <v>311</v>
      </c>
      <c r="F42" s="10" t="s">
        <v>455</v>
      </c>
      <c r="G42" s="10"/>
      <c r="H42" s="10"/>
      <c r="I42" s="10"/>
      <c r="J42" s="10"/>
      <c r="K42" s="10"/>
      <c r="L42" s="10" t="s">
        <v>343</v>
      </c>
      <c r="M42" s="10" t="s">
        <v>15</v>
      </c>
      <c r="N42" s="36">
        <v>813.75</v>
      </c>
      <c r="O42" s="15">
        <f t="shared" si="2"/>
        <v>11520</v>
      </c>
      <c r="P42" s="15">
        <v>3540</v>
      </c>
      <c r="Q42" s="15">
        <v>2340</v>
      </c>
      <c r="R42" s="15">
        <v>2760</v>
      </c>
      <c r="S42" s="15">
        <v>2880</v>
      </c>
      <c r="T42" s="15">
        <f t="shared" si="1"/>
        <v>9374400</v>
      </c>
      <c r="U42" s="10" t="s">
        <v>90</v>
      </c>
      <c r="V42" s="10" t="s">
        <v>86</v>
      </c>
      <c r="W42" s="10" t="s">
        <v>91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</row>
    <row r="43" spans="1:68" ht="30">
      <c r="A43" s="10">
        <f xml:space="preserve"> IF(V43="","",SUBTOTAL(3,V$8:$V43))</f>
        <v>35</v>
      </c>
      <c r="B43" s="10" t="s">
        <v>463</v>
      </c>
      <c r="C43" s="10" t="s">
        <v>467</v>
      </c>
      <c r="D43" s="10" t="s">
        <v>310</v>
      </c>
      <c r="E43" s="10" t="s">
        <v>311</v>
      </c>
      <c r="F43" s="10" t="s">
        <v>455</v>
      </c>
      <c r="G43" s="10"/>
      <c r="H43" s="10"/>
      <c r="I43" s="10"/>
      <c r="J43" s="10"/>
      <c r="K43" s="10"/>
      <c r="L43" s="10" t="s">
        <v>343</v>
      </c>
      <c r="M43" s="10" t="s">
        <v>15</v>
      </c>
      <c r="N43" s="36">
        <v>813.75</v>
      </c>
      <c r="O43" s="15">
        <f t="shared" si="2"/>
        <v>9600</v>
      </c>
      <c r="P43" s="15">
        <v>2400</v>
      </c>
      <c r="Q43" s="15">
        <v>2400</v>
      </c>
      <c r="R43" s="15">
        <v>2400</v>
      </c>
      <c r="S43" s="15">
        <v>2400</v>
      </c>
      <c r="T43" s="15">
        <f t="shared" si="1"/>
        <v>7812000</v>
      </c>
      <c r="U43" s="10" t="s">
        <v>96</v>
      </c>
      <c r="V43" s="10" t="s">
        <v>93</v>
      </c>
      <c r="W43" s="10" t="s">
        <v>97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</row>
    <row r="44" spans="1:68" ht="30">
      <c r="A44" s="10">
        <f xml:space="preserve"> IF(V44="","",SUBTOTAL(3,V$8:$V44))</f>
        <v>36</v>
      </c>
      <c r="B44" s="10" t="s">
        <v>463</v>
      </c>
      <c r="C44" s="10" t="s">
        <v>467</v>
      </c>
      <c r="D44" s="10" t="s">
        <v>310</v>
      </c>
      <c r="E44" s="10" t="s">
        <v>311</v>
      </c>
      <c r="F44" s="10" t="s">
        <v>455</v>
      </c>
      <c r="G44" s="10"/>
      <c r="H44" s="10"/>
      <c r="I44" s="10"/>
      <c r="J44" s="10"/>
      <c r="K44" s="10"/>
      <c r="L44" s="10" t="s">
        <v>343</v>
      </c>
      <c r="M44" s="10" t="s">
        <v>15</v>
      </c>
      <c r="N44" s="36">
        <v>813.75</v>
      </c>
      <c r="O44" s="15">
        <f t="shared" si="2"/>
        <v>6000</v>
      </c>
      <c r="P44" s="15">
        <v>1200</v>
      </c>
      <c r="Q44" s="15">
        <v>1200</v>
      </c>
      <c r="R44" s="15">
        <v>1800</v>
      </c>
      <c r="S44" s="15">
        <v>1800</v>
      </c>
      <c r="T44" s="15">
        <f t="shared" si="1"/>
        <v>4882500</v>
      </c>
      <c r="U44" s="10" t="s">
        <v>92</v>
      </c>
      <c r="V44" s="10" t="s">
        <v>93</v>
      </c>
      <c r="W44" s="10" t="s">
        <v>94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</row>
    <row r="45" spans="1:68" ht="30">
      <c r="A45" s="10">
        <f xml:space="preserve"> IF(V45="","",SUBTOTAL(3,V$8:$V45))</f>
        <v>37</v>
      </c>
      <c r="B45" s="10" t="s">
        <v>463</v>
      </c>
      <c r="C45" s="10" t="s">
        <v>467</v>
      </c>
      <c r="D45" s="10" t="s">
        <v>310</v>
      </c>
      <c r="E45" s="10" t="s">
        <v>311</v>
      </c>
      <c r="F45" s="10" t="s">
        <v>455</v>
      </c>
      <c r="G45" s="10"/>
      <c r="H45" s="10"/>
      <c r="I45" s="10"/>
      <c r="J45" s="10"/>
      <c r="K45" s="10"/>
      <c r="L45" s="10" t="s">
        <v>343</v>
      </c>
      <c r="M45" s="10" t="s">
        <v>15</v>
      </c>
      <c r="N45" s="36">
        <v>813.75</v>
      </c>
      <c r="O45" s="15">
        <f t="shared" si="2"/>
        <v>1440</v>
      </c>
      <c r="P45" s="15">
        <v>540</v>
      </c>
      <c r="Q45" s="15">
        <v>300</v>
      </c>
      <c r="R45" s="15">
        <v>300</v>
      </c>
      <c r="S45" s="15">
        <v>300</v>
      </c>
      <c r="T45" s="15">
        <f t="shared" si="1"/>
        <v>1171800</v>
      </c>
      <c r="U45" s="10" t="s">
        <v>315</v>
      </c>
      <c r="V45" s="10" t="s">
        <v>100</v>
      </c>
      <c r="W45" s="10" t="s">
        <v>316</v>
      </c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</row>
    <row r="46" spans="1:68" ht="30">
      <c r="A46" s="10">
        <f xml:space="preserve"> IF(V46="","",SUBTOTAL(3,V$8:$V46))</f>
        <v>38</v>
      </c>
      <c r="B46" s="10" t="s">
        <v>463</v>
      </c>
      <c r="C46" s="10" t="s">
        <v>467</v>
      </c>
      <c r="D46" s="10" t="s">
        <v>310</v>
      </c>
      <c r="E46" s="10" t="s">
        <v>311</v>
      </c>
      <c r="F46" s="10" t="s">
        <v>455</v>
      </c>
      <c r="G46" s="10"/>
      <c r="H46" s="10"/>
      <c r="I46" s="10"/>
      <c r="J46" s="10"/>
      <c r="K46" s="10"/>
      <c r="L46" s="10" t="s">
        <v>343</v>
      </c>
      <c r="M46" s="10" t="s">
        <v>15</v>
      </c>
      <c r="N46" s="36">
        <v>813.75</v>
      </c>
      <c r="O46" s="15">
        <f t="shared" si="2"/>
        <v>4620</v>
      </c>
      <c r="P46" s="15">
        <v>960</v>
      </c>
      <c r="Q46" s="15">
        <v>1140</v>
      </c>
      <c r="R46" s="15">
        <v>1260</v>
      </c>
      <c r="S46" s="15">
        <v>1260</v>
      </c>
      <c r="T46" s="15">
        <f t="shared" si="1"/>
        <v>3759525</v>
      </c>
      <c r="U46" s="10" t="s">
        <v>348</v>
      </c>
      <c r="V46" s="10" t="s">
        <v>100</v>
      </c>
      <c r="W46" s="10" t="s">
        <v>349</v>
      </c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</row>
    <row r="47" spans="1:68" ht="30">
      <c r="A47" s="10">
        <f xml:space="preserve"> IF(V47="","",SUBTOTAL(3,V$8:$V47))</f>
        <v>39</v>
      </c>
      <c r="B47" s="10" t="s">
        <v>463</v>
      </c>
      <c r="C47" s="10" t="s">
        <v>467</v>
      </c>
      <c r="D47" s="10" t="s">
        <v>310</v>
      </c>
      <c r="E47" s="10" t="s">
        <v>311</v>
      </c>
      <c r="F47" s="10" t="s">
        <v>455</v>
      </c>
      <c r="G47" s="10"/>
      <c r="H47" s="10"/>
      <c r="I47" s="10"/>
      <c r="J47" s="10"/>
      <c r="K47" s="10"/>
      <c r="L47" s="10" t="s">
        <v>343</v>
      </c>
      <c r="M47" s="10" t="s">
        <v>15</v>
      </c>
      <c r="N47" s="36">
        <v>813.75</v>
      </c>
      <c r="O47" s="15">
        <f t="shared" si="2"/>
        <v>6600</v>
      </c>
      <c r="P47" s="15">
        <v>1380</v>
      </c>
      <c r="Q47" s="15">
        <v>1680</v>
      </c>
      <c r="R47" s="15">
        <v>1740</v>
      </c>
      <c r="S47" s="15">
        <v>1800</v>
      </c>
      <c r="T47" s="15">
        <f t="shared" si="1"/>
        <v>5370750</v>
      </c>
      <c r="U47" s="10" t="s">
        <v>99</v>
      </c>
      <c r="V47" s="10" t="s">
        <v>100</v>
      </c>
      <c r="W47" s="10" t="s">
        <v>101</v>
      </c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</row>
    <row r="48" spans="1:68" ht="30">
      <c r="A48" s="10">
        <f xml:space="preserve"> IF(V48="","",SUBTOTAL(3,V$8:$V48))</f>
        <v>40</v>
      </c>
      <c r="B48" s="10" t="s">
        <v>463</v>
      </c>
      <c r="C48" s="10" t="s">
        <v>467</v>
      </c>
      <c r="D48" s="10" t="s">
        <v>310</v>
      </c>
      <c r="E48" s="10" t="s">
        <v>311</v>
      </c>
      <c r="F48" s="10" t="s">
        <v>455</v>
      </c>
      <c r="G48" s="10"/>
      <c r="H48" s="10"/>
      <c r="I48" s="10"/>
      <c r="J48" s="10"/>
      <c r="K48" s="10"/>
      <c r="L48" s="10" t="s">
        <v>343</v>
      </c>
      <c r="M48" s="10" t="s">
        <v>15</v>
      </c>
      <c r="N48" s="36">
        <v>813.75</v>
      </c>
      <c r="O48" s="15">
        <f t="shared" si="2"/>
        <v>7560</v>
      </c>
      <c r="P48" s="15">
        <v>1800</v>
      </c>
      <c r="Q48" s="15">
        <v>1800</v>
      </c>
      <c r="R48" s="15">
        <v>1980</v>
      </c>
      <c r="S48" s="15">
        <v>1980</v>
      </c>
      <c r="T48" s="15">
        <f t="shared" si="1"/>
        <v>6151950</v>
      </c>
      <c r="U48" s="10" t="s">
        <v>102</v>
      </c>
      <c r="V48" s="10" t="s">
        <v>100</v>
      </c>
      <c r="W48" s="10" t="s">
        <v>103</v>
      </c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</row>
    <row r="49" spans="1:68" ht="30">
      <c r="A49" s="10">
        <f xml:space="preserve"> IF(V49="","",SUBTOTAL(3,V$8:$V49))</f>
        <v>41</v>
      </c>
      <c r="B49" s="10" t="s">
        <v>463</v>
      </c>
      <c r="C49" s="10" t="s">
        <v>467</v>
      </c>
      <c r="D49" s="10" t="s">
        <v>310</v>
      </c>
      <c r="E49" s="10" t="s">
        <v>311</v>
      </c>
      <c r="F49" s="10" t="s">
        <v>455</v>
      </c>
      <c r="G49" s="10"/>
      <c r="H49" s="10"/>
      <c r="I49" s="10"/>
      <c r="J49" s="10"/>
      <c r="K49" s="10"/>
      <c r="L49" s="10" t="s">
        <v>343</v>
      </c>
      <c r="M49" s="10" t="s">
        <v>15</v>
      </c>
      <c r="N49" s="36">
        <v>813.75</v>
      </c>
      <c r="O49" s="15">
        <f t="shared" si="2"/>
        <v>1200</v>
      </c>
      <c r="P49" s="15">
        <v>300</v>
      </c>
      <c r="Q49" s="15">
        <v>300</v>
      </c>
      <c r="R49" s="15">
        <v>300</v>
      </c>
      <c r="S49" s="15">
        <v>300</v>
      </c>
      <c r="T49" s="15">
        <f t="shared" si="1"/>
        <v>976500</v>
      </c>
      <c r="U49" s="10" t="s">
        <v>317</v>
      </c>
      <c r="V49" s="10" t="s">
        <v>100</v>
      </c>
      <c r="W49" s="10" t="s">
        <v>318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</row>
    <row r="50" spans="1:68" ht="30">
      <c r="A50" s="10">
        <f xml:space="preserve"> IF(V50="","",SUBTOTAL(3,V$8:$V50))</f>
        <v>42</v>
      </c>
      <c r="B50" s="10" t="s">
        <v>463</v>
      </c>
      <c r="C50" s="10" t="s">
        <v>467</v>
      </c>
      <c r="D50" s="10" t="s">
        <v>310</v>
      </c>
      <c r="E50" s="10" t="s">
        <v>311</v>
      </c>
      <c r="F50" s="10" t="s">
        <v>455</v>
      </c>
      <c r="G50" s="10"/>
      <c r="H50" s="10"/>
      <c r="I50" s="10"/>
      <c r="J50" s="10"/>
      <c r="K50" s="10"/>
      <c r="L50" s="10" t="s">
        <v>343</v>
      </c>
      <c r="M50" s="10" t="s">
        <v>15</v>
      </c>
      <c r="N50" s="36">
        <v>813.75</v>
      </c>
      <c r="O50" s="15">
        <f t="shared" si="2"/>
        <v>17400</v>
      </c>
      <c r="P50" s="15">
        <v>4200</v>
      </c>
      <c r="Q50" s="15">
        <v>4200</v>
      </c>
      <c r="R50" s="15">
        <v>4500</v>
      </c>
      <c r="S50" s="15">
        <v>4500</v>
      </c>
      <c r="T50" s="15">
        <f t="shared" si="1"/>
        <v>14159250</v>
      </c>
      <c r="U50" s="10" t="s">
        <v>104</v>
      </c>
      <c r="V50" s="10" t="s">
        <v>105</v>
      </c>
      <c r="W50" s="10" t="s">
        <v>106</v>
      </c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</row>
    <row r="51" spans="1:68" ht="30">
      <c r="A51" s="10">
        <f xml:space="preserve"> IF(V51="","",SUBTOTAL(3,V$8:$V51))</f>
        <v>43</v>
      </c>
      <c r="B51" s="10" t="s">
        <v>463</v>
      </c>
      <c r="C51" s="10" t="s">
        <v>467</v>
      </c>
      <c r="D51" s="10" t="s">
        <v>310</v>
      </c>
      <c r="E51" s="10" t="s">
        <v>311</v>
      </c>
      <c r="F51" s="10" t="s">
        <v>455</v>
      </c>
      <c r="G51" s="10"/>
      <c r="H51" s="10"/>
      <c r="I51" s="10"/>
      <c r="J51" s="10"/>
      <c r="K51" s="10"/>
      <c r="L51" s="10" t="s">
        <v>343</v>
      </c>
      <c r="M51" s="10" t="s">
        <v>15</v>
      </c>
      <c r="N51" s="36">
        <v>813.75</v>
      </c>
      <c r="O51" s="15">
        <f t="shared" si="2"/>
        <v>480</v>
      </c>
      <c r="P51" s="15">
        <v>120</v>
      </c>
      <c r="Q51" s="15">
        <v>120</v>
      </c>
      <c r="R51" s="15">
        <v>120</v>
      </c>
      <c r="S51" s="15">
        <v>120</v>
      </c>
      <c r="T51" s="15">
        <f t="shared" si="1"/>
        <v>390600</v>
      </c>
      <c r="U51" s="10" t="s">
        <v>319</v>
      </c>
      <c r="V51" s="10" t="s">
        <v>105</v>
      </c>
      <c r="W51" s="10" t="s">
        <v>320</v>
      </c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</row>
    <row r="52" spans="1:68" ht="30">
      <c r="A52" s="10">
        <f xml:space="preserve"> IF(V52="","",SUBTOTAL(3,V$8:$V52))</f>
        <v>44</v>
      </c>
      <c r="B52" s="10" t="s">
        <v>463</v>
      </c>
      <c r="C52" s="10" t="s">
        <v>467</v>
      </c>
      <c r="D52" s="10" t="s">
        <v>310</v>
      </c>
      <c r="E52" s="10" t="s">
        <v>311</v>
      </c>
      <c r="F52" s="10" t="s">
        <v>455</v>
      </c>
      <c r="G52" s="10"/>
      <c r="H52" s="10"/>
      <c r="I52" s="10"/>
      <c r="J52" s="10"/>
      <c r="K52" s="10"/>
      <c r="L52" s="10" t="s">
        <v>343</v>
      </c>
      <c r="M52" s="10" t="s">
        <v>15</v>
      </c>
      <c r="N52" s="36">
        <v>813.75</v>
      </c>
      <c r="O52" s="15">
        <f t="shared" si="2"/>
        <v>20430</v>
      </c>
      <c r="P52" s="15">
        <v>4680</v>
      </c>
      <c r="Q52" s="15">
        <v>5040</v>
      </c>
      <c r="R52" s="15">
        <v>5310</v>
      </c>
      <c r="S52" s="15">
        <v>5400</v>
      </c>
      <c r="T52" s="15">
        <f t="shared" si="1"/>
        <v>16624913</v>
      </c>
      <c r="U52" s="10" t="s">
        <v>350</v>
      </c>
      <c r="V52" s="10" t="s">
        <v>109</v>
      </c>
      <c r="W52" s="10" t="s">
        <v>351</v>
      </c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</row>
    <row r="53" spans="1:68" ht="30">
      <c r="A53" s="10">
        <f xml:space="preserve"> IF(V53="","",SUBTOTAL(3,V$8:$V53))</f>
        <v>45</v>
      </c>
      <c r="B53" s="10" t="s">
        <v>463</v>
      </c>
      <c r="C53" s="10" t="s">
        <v>467</v>
      </c>
      <c r="D53" s="10" t="s">
        <v>310</v>
      </c>
      <c r="E53" s="10" t="s">
        <v>311</v>
      </c>
      <c r="F53" s="10" t="s">
        <v>455</v>
      </c>
      <c r="G53" s="10"/>
      <c r="H53" s="10"/>
      <c r="I53" s="10"/>
      <c r="J53" s="10"/>
      <c r="K53" s="10"/>
      <c r="L53" s="10" t="s">
        <v>343</v>
      </c>
      <c r="M53" s="10" t="s">
        <v>15</v>
      </c>
      <c r="N53" s="36">
        <v>813.75</v>
      </c>
      <c r="O53" s="15">
        <f t="shared" si="2"/>
        <v>7020</v>
      </c>
      <c r="P53" s="15">
        <v>1620</v>
      </c>
      <c r="Q53" s="15">
        <v>1800</v>
      </c>
      <c r="R53" s="15">
        <v>1800</v>
      </c>
      <c r="S53" s="15">
        <v>1800</v>
      </c>
      <c r="T53" s="15">
        <f t="shared" si="1"/>
        <v>5712525</v>
      </c>
      <c r="U53" s="10" t="s">
        <v>110</v>
      </c>
      <c r="V53" s="10" t="s">
        <v>109</v>
      </c>
      <c r="W53" s="10" t="s">
        <v>111</v>
      </c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</row>
    <row r="54" spans="1:68" ht="30">
      <c r="A54" s="10">
        <f xml:space="preserve"> IF(V54="","",SUBTOTAL(3,V$8:$V54))</f>
        <v>46</v>
      </c>
      <c r="B54" s="10" t="s">
        <v>463</v>
      </c>
      <c r="C54" s="10" t="s">
        <v>467</v>
      </c>
      <c r="D54" s="10" t="s">
        <v>310</v>
      </c>
      <c r="E54" s="10" t="s">
        <v>311</v>
      </c>
      <c r="F54" s="10" t="s">
        <v>455</v>
      </c>
      <c r="G54" s="10"/>
      <c r="H54" s="10"/>
      <c r="I54" s="10"/>
      <c r="J54" s="10"/>
      <c r="K54" s="10"/>
      <c r="L54" s="10" t="s">
        <v>343</v>
      </c>
      <c r="M54" s="10" t="s">
        <v>15</v>
      </c>
      <c r="N54" s="36">
        <v>813.75</v>
      </c>
      <c r="O54" s="15">
        <f t="shared" si="2"/>
        <v>3720</v>
      </c>
      <c r="P54" s="15">
        <v>940</v>
      </c>
      <c r="Q54" s="15">
        <v>940</v>
      </c>
      <c r="R54" s="15">
        <v>920</v>
      </c>
      <c r="S54" s="15">
        <v>920</v>
      </c>
      <c r="T54" s="15">
        <f t="shared" si="1"/>
        <v>3027150</v>
      </c>
      <c r="U54" s="10" t="s">
        <v>321</v>
      </c>
      <c r="V54" s="10" t="s">
        <v>109</v>
      </c>
      <c r="W54" s="10" t="s">
        <v>322</v>
      </c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</row>
    <row r="55" spans="1:68" ht="30">
      <c r="A55" s="10">
        <f xml:space="preserve"> IF(V55="","",SUBTOTAL(3,V$8:$V55))</f>
        <v>47</v>
      </c>
      <c r="B55" s="10" t="s">
        <v>463</v>
      </c>
      <c r="C55" s="10" t="s">
        <v>467</v>
      </c>
      <c r="D55" s="10" t="s">
        <v>310</v>
      </c>
      <c r="E55" s="10" t="s">
        <v>311</v>
      </c>
      <c r="F55" s="10" t="s">
        <v>455</v>
      </c>
      <c r="G55" s="10"/>
      <c r="H55" s="10"/>
      <c r="I55" s="10"/>
      <c r="J55" s="10"/>
      <c r="K55" s="10"/>
      <c r="L55" s="10" t="s">
        <v>343</v>
      </c>
      <c r="M55" s="10" t="s">
        <v>15</v>
      </c>
      <c r="N55" s="36">
        <v>813.75</v>
      </c>
      <c r="O55" s="15">
        <f t="shared" si="2"/>
        <v>4320</v>
      </c>
      <c r="P55" s="15">
        <v>1080</v>
      </c>
      <c r="Q55" s="15">
        <v>1080</v>
      </c>
      <c r="R55" s="15">
        <v>1080</v>
      </c>
      <c r="S55" s="15">
        <v>1080</v>
      </c>
      <c r="T55" s="15">
        <f t="shared" si="1"/>
        <v>3515400</v>
      </c>
      <c r="U55" s="10" t="s">
        <v>352</v>
      </c>
      <c r="V55" s="10" t="s">
        <v>109</v>
      </c>
      <c r="W55" s="10" t="s">
        <v>353</v>
      </c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</row>
    <row r="56" spans="1:68" ht="30">
      <c r="A56" s="10">
        <f xml:space="preserve"> IF(V56="","",SUBTOTAL(3,V$8:$V56))</f>
        <v>48</v>
      </c>
      <c r="B56" s="10" t="s">
        <v>463</v>
      </c>
      <c r="C56" s="10" t="s">
        <v>467</v>
      </c>
      <c r="D56" s="10" t="s">
        <v>310</v>
      </c>
      <c r="E56" s="10" t="s">
        <v>311</v>
      </c>
      <c r="F56" s="10" t="s">
        <v>455</v>
      </c>
      <c r="G56" s="10"/>
      <c r="H56" s="10"/>
      <c r="I56" s="10"/>
      <c r="J56" s="10"/>
      <c r="K56" s="10"/>
      <c r="L56" s="10" t="s">
        <v>343</v>
      </c>
      <c r="M56" s="10" t="s">
        <v>15</v>
      </c>
      <c r="N56" s="36">
        <v>813.75</v>
      </c>
      <c r="O56" s="15">
        <f t="shared" si="2"/>
        <v>35160</v>
      </c>
      <c r="P56" s="15">
        <v>8280</v>
      </c>
      <c r="Q56" s="15">
        <v>8280</v>
      </c>
      <c r="R56" s="15">
        <v>9240</v>
      </c>
      <c r="S56" s="15">
        <v>9360</v>
      </c>
      <c r="T56" s="15">
        <f t="shared" si="1"/>
        <v>28611450</v>
      </c>
      <c r="U56" s="10" t="s">
        <v>112</v>
      </c>
      <c r="V56" s="10" t="s">
        <v>113</v>
      </c>
      <c r="W56" s="10" t="s">
        <v>114</v>
      </c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</row>
    <row r="57" spans="1:68" ht="30">
      <c r="A57" s="10">
        <f xml:space="preserve"> IF(V57="","",SUBTOTAL(3,V$8:$V57))</f>
        <v>49</v>
      </c>
      <c r="B57" s="10" t="s">
        <v>463</v>
      </c>
      <c r="C57" s="10" t="s">
        <v>467</v>
      </c>
      <c r="D57" s="10" t="s">
        <v>310</v>
      </c>
      <c r="E57" s="10" t="s">
        <v>311</v>
      </c>
      <c r="F57" s="10" t="s">
        <v>455</v>
      </c>
      <c r="G57" s="10"/>
      <c r="H57" s="10"/>
      <c r="I57" s="10"/>
      <c r="J57" s="10"/>
      <c r="K57" s="10"/>
      <c r="L57" s="10" t="s">
        <v>343</v>
      </c>
      <c r="M57" s="10" t="s">
        <v>15</v>
      </c>
      <c r="N57" s="36">
        <v>813.75</v>
      </c>
      <c r="O57" s="15">
        <f t="shared" si="2"/>
        <v>2340</v>
      </c>
      <c r="P57" s="15">
        <v>720</v>
      </c>
      <c r="Q57" s="15">
        <v>540</v>
      </c>
      <c r="R57" s="15">
        <v>540</v>
      </c>
      <c r="S57" s="15">
        <v>540</v>
      </c>
      <c r="T57" s="15">
        <f t="shared" si="1"/>
        <v>1904175</v>
      </c>
      <c r="U57" s="10" t="s">
        <v>354</v>
      </c>
      <c r="V57" s="10" t="s">
        <v>324</v>
      </c>
      <c r="W57" s="10" t="s">
        <v>355</v>
      </c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</row>
    <row r="58" spans="1:68" ht="30">
      <c r="A58" s="10">
        <f xml:space="preserve"> IF(V58="","",SUBTOTAL(3,V$8:$V58))</f>
        <v>50</v>
      </c>
      <c r="B58" s="10" t="s">
        <v>463</v>
      </c>
      <c r="C58" s="10" t="s">
        <v>467</v>
      </c>
      <c r="D58" s="10" t="s">
        <v>310</v>
      </c>
      <c r="E58" s="10" t="s">
        <v>311</v>
      </c>
      <c r="F58" s="10" t="s">
        <v>455</v>
      </c>
      <c r="G58" s="10"/>
      <c r="H58" s="10"/>
      <c r="I58" s="10"/>
      <c r="J58" s="10"/>
      <c r="K58" s="10"/>
      <c r="L58" s="10" t="s">
        <v>343</v>
      </c>
      <c r="M58" s="10" t="s">
        <v>15</v>
      </c>
      <c r="N58" s="36">
        <v>813.75</v>
      </c>
      <c r="O58" s="15">
        <f t="shared" si="2"/>
        <v>2340</v>
      </c>
      <c r="P58" s="15">
        <v>720</v>
      </c>
      <c r="Q58" s="15">
        <v>540</v>
      </c>
      <c r="R58" s="15">
        <v>540</v>
      </c>
      <c r="S58" s="15">
        <v>540</v>
      </c>
      <c r="T58" s="15">
        <f t="shared" si="1"/>
        <v>1904175</v>
      </c>
      <c r="U58" s="10" t="s">
        <v>356</v>
      </c>
      <c r="V58" s="10" t="s">
        <v>324</v>
      </c>
      <c r="W58" s="10" t="s">
        <v>357</v>
      </c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</row>
    <row r="59" spans="1:68" ht="30">
      <c r="A59" s="10">
        <f xml:space="preserve"> IF(V59="","",SUBTOTAL(3,V$8:$V59))</f>
        <v>51</v>
      </c>
      <c r="B59" s="10" t="s">
        <v>463</v>
      </c>
      <c r="C59" s="10" t="s">
        <v>467</v>
      </c>
      <c r="D59" s="10" t="s">
        <v>310</v>
      </c>
      <c r="E59" s="10" t="s">
        <v>311</v>
      </c>
      <c r="F59" s="10" t="s">
        <v>455</v>
      </c>
      <c r="G59" s="10"/>
      <c r="H59" s="10"/>
      <c r="I59" s="10"/>
      <c r="J59" s="10"/>
      <c r="K59" s="10"/>
      <c r="L59" s="10" t="s">
        <v>343</v>
      </c>
      <c r="M59" s="10" t="s">
        <v>15</v>
      </c>
      <c r="N59" s="36">
        <v>813.75</v>
      </c>
      <c r="O59" s="15">
        <f t="shared" si="2"/>
        <v>3540</v>
      </c>
      <c r="P59" s="15">
        <v>0</v>
      </c>
      <c r="Q59" s="15">
        <v>0</v>
      </c>
      <c r="R59" s="15">
        <v>1740</v>
      </c>
      <c r="S59" s="15">
        <v>1800</v>
      </c>
      <c r="T59" s="15">
        <f t="shared" si="1"/>
        <v>2880675</v>
      </c>
      <c r="U59" s="10" t="s">
        <v>115</v>
      </c>
      <c r="V59" s="10" t="s">
        <v>116</v>
      </c>
      <c r="W59" s="10" t="s">
        <v>117</v>
      </c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</row>
    <row r="60" spans="1:68" ht="30">
      <c r="A60" s="10">
        <f xml:space="preserve"> IF(V60="","",SUBTOTAL(3,V$8:$V60))</f>
        <v>52</v>
      </c>
      <c r="B60" s="10" t="s">
        <v>463</v>
      </c>
      <c r="C60" s="10" t="s">
        <v>467</v>
      </c>
      <c r="D60" s="10" t="s">
        <v>310</v>
      </c>
      <c r="E60" s="10" t="s">
        <v>311</v>
      </c>
      <c r="F60" s="10" t="s">
        <v>455</v>
      </c>
      <c r="G60" s="10"/>
      <c r="H60" s="10"/>
      <c r="I60" s="10"/>
      <c r="J60" s="10"/>
      <c r="K60" s="10"/>
      <c r="L60" s="10" t="s">
        <v>343</v>
      </c>
      <c r="M60" s="10" t="s">
        <v>15</v>
      </c>
      <c r="N60" s="36">
        <v>813.75</v>
      </c>
      <c r="O60" s="15">
        <f t="shared" si="2"/>
        <v>1620</v>
      </c>
      <c r="P60" s="15">
        <v>360</v>
      </c>
      <c r="Q60" s="15">
        <v>360</v>
      </c>
      <c r="R60" s="15">
        <v>450</v>
      </c>
      <c r="S60" s="15">
        <v>450</v>
      </c>
      <c r="T60" s="15">
        <f t="shared" si="1"/>
        <v>1318275</v>
      </c>
      <c r="U60" s="10" t="s">
        <v>336</v>
      </c>
      <c r="V60" s="10" t="s">
        <v>116</v>
      </c>
      <c r="W60" s="10" t="s">
        <v>337</v>
      </c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</row>
    <row r="61" spans="1:68" ht="30">
      <c r="A61" s="10">
        <f xml:space="preserve"> IF(V61="","",SUBTOTAL(3,V$8:$V61))</f>
        <v>53</v>
      </c>
      <c r="B61" s="10" t="s">
        <v>463</v>
      </c>
      <c r="C61" s="10" t="s">
        <v>467</v>
      </c>
      <c r="D61" s="10" t="s">
        <v>310</v>
      </c>
      <c r="E61" s="10" t="s">
        <v>311</v>
      </c>
      <c r="F61" s="10" t="s">
        <v>455</v>
      </c>
      <c r="G61" s="10"/>
      <c r="H61" s="10"/>
      <c r="I61" s="10"/>
      <c r="J61" s="10"/>
      <c r="K61" s="10"/>
      <c r="L61" s="10" t="s">
        <v>343</v>
      </c>
      <c r="M61" s="10" t="s">
        <v>15</v>
      </c>
      <c r="N61" s="36">
        <v>813.75</v>
      </c>
      <c r="O61" s="15">
        <f t="shared" si="2"/>
        <v>720</v>
      </c>
      <c r="P61" s="15">
        <v>180</v>
      </c>
      <c r="Q61" s="15">
        <v>180</v>
      </c>
      <c r="R61" s="15">
        <v>180</v>
      </c>
      <c r="S61" s="15">
        <v>180</v>
      </c>
      <c r="T61" s="15">
        <f t="shared" si="1"/>
        <v>585900</v>
      </c>
      <c r="U61" s="10" t="s">
        <v>120</v>
      </c>
      <c r="V61" s="10" t="s">
        <v>116</v>
      </c>
      <c r="W61" s="10" t="s">
        <v>121</v>
      </c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</row>
    <row r="62" spans="1:68" ht="30">
      <c r="A62" s="10">
        <f xml:space="preserve"> IF(V62="","",SUBTOTAL(3,V$8:$V62))</f>
        <v>54</v>
      </c>
      <c r="B62" s="10" t="s">
        <v>463</v>
      </c>
      <c r="C62" s="10" t="s">
        <v>467</v>
      </c>
      <c r="D62" s="10" t="s">
        <v>310</v>
      </c>
      <c r="E62" s="10" t="s">
        <v>311</v>
      </c>
      <c r="F62" s="10" t="s">
        <v>455</v>
      </c>
      <c r="G62" s="10"/>
      <c r="H62" s="10"/>
      <c r="I62" s="10"/>
      <c r="J62" s="10"/>
      <c r="K62" s="10"/>
      <c r="L62" s="10" t="s">
        <v>343</v>
      </c>
      <c r="M62" s="10" t="s">
        <v>15</v>
      </c>
      <c r="N62" s="36">
        <v>813.75</v>
      </c>
      <c r="O62" s="15">
        <f t="shared" si="2"/>
        <v>3240</v>
      </c>
      <c r="P62" s="15">
        <v>720</v>
      </c>
      <c r="Q62" s="15">
        <v>720</v>
      </c>
      <c r="R62" s="15">
        <v>900</v>
      </c>
      <c r="S62" s="15">
        <v>900</v>
      </c>
      <c r="T62" s="15">
        <f t="shared" si="1"/>
        <v>2636550</v>
      </c>
      <c r="U62" s="10" t="s">
        <v>118</v>
      </c>
      <c r="V62" s="10" t="s">
        <v>116</v>
      </c>
      <c r="W62" s="10" t="s">
        <v>119</v>
      </c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</row>
    <row r="63" spans="1:68" ht="30">
      <c r="A63" s="10">
        <f xml:space="preserve"> IF(V63="","",SUBTOTAL(3,V$8:$V63))</f>
        <v>55</v>
      </c>
      <c r="B63" s="10" t="s">
        <v>463</v>
      </c>
      <c r="C63" s="10" t="s">
        <v>467</v>
      </c>
      <c r="D63" s="10" t="s">
        <v>310</v>
      </c>
      <c r="E63" s="10" t="s">
        <v>311</v>
      </c>
      <c r="F63" s="10" t="s">
        <v>455</v>
      </c>
      <c r="G63" s="10"/>
      <c r="H63" s="10"/>
      <c r="I63" s="10"/>
      <c r="J63" s="10"/>
      <c r="K63" s="10"/>
      <c r="L63" s="10" t="s">
        <v>343</v>
      </c>
      <c r="M63" s="10" t="s">
        <v>15</v>
      </c>
      <c r="N63" s="36">
        <v>813.75</v>
      </c>
      <c r="O63" s="15">
        <f t="shared" si="2"/>
        <v>14700</v>
      </c>
      <c r="P63" s="15">
        <v>3080</v>
      </c>
      <c r="Q63" s="15">
        <v>3660</v>
      </c>
      <c r="R63" s="15">
        <v>3860</v>
      </c>
      <c r="S63" s="15">
        <v>4100</v>
      </c>
      <c r="T63" s="15">
        <f t="shared" si="1"/>
        <v>11962125</v>
      </c>
      <c r="U63" s="10" t="s">
        <v>122</v>
      </c>
      <c r="V63" s="10" t="s">
        <v>123</v>
      </c>
      <c r="W63" s="10" t="s">
        <v>124</v>
      </c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</row>
    <row r="64" spans="1:68" ht="30">
      <c r="A64" s="10">
        <f xml:space="preserve"> IF(V64="","",SUBTOTAL(3,V$8:$V64))</f>
        <v>56</v>
      </c>
      <c r="B64" s="10" t="s">
        <v>463</v>
      </c>
      <c r="C64" s="10" t="s">
        <v>467</v>
      </c>
      <c r="D64" s="10" t="s">
        <v>310</v>
      </c>
      <c r="E64" s="10" t="s">
        <v>311</v>
      </c>
      <c r="F64" s="10" t="s">
        <v>455</v>
      </c>
      <c r="G64" s="10"/>
      <c r="H64" s="10"/>
      <c r="I64" s="10"/>
      <c r="J64" s="10"/>
      <c r="K64" s="10"/>
      <c r="L64" s="10" t="s">
        <v>343</v>
      </c>
      <c r="M64" s="10" t="s">
        <v>15</v>
      </c>
      <c r="N64" s="36">
        <v>813.75</v>
      </c>
      <c r="O64" s="15">
        <f t="shared" si="2"/>
        <v>4920</v>
      </c>
      <c r="P64" s="15">
        <v>1200</v>
      </c>
      <c r="Q64" s="15">
        <v>1200</v>
      </c>
      <c r="R64" s="15">
        <v>1200</v>
      </c>
      <c r="S64" s="15">
        <v>1320</v>
      </c>
      <c r="T64" s="15">
        <f t="shared" si="1"/>
        <v>4003650</v>
      </c>
      <c r="U64" s="10" t="s">
        <v>338</v>
      </c>
      <c r="V64" s="10" t="s">
        <v>125</v>
      </c>
      <c r="W64" s="10" t="s">
        <v>339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</row>
    <row r="65" spans="1:68" ht="30">
      <c r="A65" s="10">
        <f xml:space="preserve"> IF(V65="","",SUBTOTAL(3,V$8:$V65))</f>
        <v>57</v>
      </c>
      <c r="B65" s="10" t="s">
        <v>463</v>
      </c>
      <c r="C65" s="10" t="s">
        <v>467</v>
      </c>
      <c r="D65" s="10" t="s">
        <v>310</v>
      </c>
      <c r="E65" s="10" t="s">
        <v>311</v>
      </c>
      <c r="F65" s="10" t="s">
        <v>455</v>
      </c>
      <c r="G65" s="10"/>
      <c r="H65" s="10"/>
      <c r="I65" s="10"/>
      <c r="J65" s="10"/>
      <c r="K65" s="10"/>
      <c r="L65" s="10" t="s">
        <v>343</v>
      </c>
      <c r="M65" s="10" t="s">
        <v>15</v>
      </c>
      <c r="N65" s="36">
        <v>813.75</v>
      </c>
      <c r="O65" s="15">
        <f t="shared" si="2"/>
        <v>1440</v>
      </c>
      <c r="P65" s="15">
        <v>360</v>
      </c>
      <c r="Q65" s="15">
        <v>360</v>
      </c>
      <c r="R65" s="15">
        <v>360</v>
      </c>
      <c r="S65" s="15">
        <v>360</v>
      </c>
      <c r="T65" s="15">
        <f t="shared" si="1"/>
        <v>1171800</v>
      </c>
      <c r="U65" s="10" t="s">
        <v>128</v>
      </c>
      <c r="V65" s="10" t="s">
        <v>125</v>
      </c>
      <c r="W65" s="10" t="s">
        <v>129</v>
      </c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</row>
    <row r="66" spans="1:68" ht="30">
      <c r="A66" s="10">
        <f xml:space="preserve"> IF(V66="","",SUBTOTAL(3,V$8:$V66))</f>
        <v>58</v>
      </c>
      <c r="B66" s="10" t="s">
        <v>463</v>
      </c>
      <c r="C66" s="10" t="s">
        <v>467</v>
      </c>
      <c r="D66" s="10" t="s">
        <v>310</v>
      </c>
      <c r="E66" s="10" t="s">
        <v>311</v>
      </c>
      <c r="F66" s="10" t="s">
        <v>455</v>
      </c>
      <c r="G66" s="10"/>
      <c r="H66" s="10"/>
      <c r="I66" s="10"/>
      <c r="J66" s="10"/>
      <c r="K66" s="10"/>
      <c r="L66" s="10" t="s">
        <v>343</v>
      </c>
      <c r="M66" s="10" t="s">
        <v>15</v>
      </c>
      <c r="N66" s="36">
        <v>813.75</v>
      </c>
      <c r="O66" s="15">
        <f t="shared" si="2"/>
        <v>540</v>
      </c>
      <c r="P66" s="15">
        <v>0</v>
      </c>
      <c r="Q66" s="15">
        <v>180</v>
      </c>
      <c r="R66" s="15">
        <v>180</v>
      </c>
      <c r="S66" s="15">
        <v>180</v>
      </c>
      <c r="T66" s="15">
        <f t="shared" si="1"/>
        <v>439425</v>
      </c>
      <c r="U66" s="10" t="s">
        <v>358</v>
      </c>
      <c r="V66" s="10" t="s">
        <v>125</v>
      </c>
      <c r="W66" s="10" t="s">
        <v>359</v>
      </c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</row>
    <row r="67" spans="1:68" ht="30">
      <c r="A67" s="10">
        <f xml:space="preserve"> IF(V67="","",SUBTOTAL(3,V$8:$V67))</f>
        <v>59</v>
      </c>
      <c r="B67" s="10" t="s">
        <v>463</v>
      </c>
      <c r="C67" s="10" t="s">
        <v>467</v>
      </c>
      <c r="D67" s="10" t="s">
        <v>310</v>
      </c>
      <c r="E67" s="10" t="s">
        <v>311</v>
      </c>
      <c r="F67" s="10" t="s">
        <v>455</v>
      </c>
      <c r="G67" s="10"/>
      <c r="H67" s="10"/>
      <c r="I67" s="10"/>
      <c r="J67" s="10"/>
      <c r="K67" s="10"/>
      <c r="L67" s="10" t="s">
        <v>343</v>
      </c>
      <c r="M67" s="10" t="s">
        <v>15</v>
      </c>
      <c r="N67" s="36">
        <v>813.75</v>
      </c>
      <c r="O67" s="15">
        <f t="shared" si="2"/>
        <v>960</v>
      </c>
      <c r="P67" s="15">
        <v>420</v>
      </c>
      <c r="Q67" s="15">
        <v>180</v>
      </c>
      <c r="R67" s="15">
        <v>180</v>
      </c>
      <c r="S67" s="15">
        <v>180</v>
      </c>
      <c r="T67" s="15">
        <f t="shared" si="1"/>
        <v>781200</v>
      </c>
      <c r="U67" s="10" t="s">
        <v>126</v>
      </c>
      <c r="V67" s="10" t="s">
        <v>125</v>
      </c>
      <c r="W67" s="10" t="s">
        <v>127</v>
      </c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</row>
    <row r="68" spans="1:68" ht="30">
      <c r="A68" s="10">
        <f xml:space="preserve"> IF(V68="","",SUBTOTAL(3,V$8:$V68))</f>
        <v>60</v>
      </c>
      <c r="B68" s="10" t="s">
        <v>463</v>
      </c>
      <c r="C68" s="10" t="s">
        <v>467</v>
      </c>
      <c r="D68" s="10" t="s">
        <v>310</v>
      </c>
      <c r="E68" s="10" t="s">
        <v>311</v>
      </c>
      <c r="F68" s="10" t="s">
        <v>455</v>
      </c>
      <c r="G68" s="10"/>
      <c r="H68" s="10"/>
      <c r="I68" s="10"/>
      <c r="J68" s="10"/>
      <c r="K68" s="10"/>
      <c r="L68" s="10" t="s">
        <v>343</v>
      </c>
      <c r="M68" s="10" t="s">
        <v>15</v>
      </c>
      <c r="N68" s="36">
        <v>813.75</v>
      </c>
      <c r="O68" s="15">
        <f t="shared" si="2"/>
        <v>3300</v>
      </c>
      <c r="P68" s="15">
        <v>600</v>
      </c>
      <c r="Q68" s="15">
        <v>900</v>
      </c>
      <c r="R68" s="15">
        <v>900</v>
      </c>
      <c r="S68" s="15">
        <v>900</v>
      </c>
      <c r="T68" s="15">
        <f t="shared" si="1"/>
        <v>2685375</v>
      </c>
      <c r="U68" s="10" t="s">
        <v>340</v>
      </c>
      <c r="V68" s="10" t="s">
        <v>125</v>
      </c>
      <c r="W68" s="10" t="s">
        <v>341</v>
      </c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</row>
    <row r="69" spans="1:68" s="16" customFormat="1" ht="30" customHeight="1">
      <c r="A69" s="8" t="s">
        <v>130</v>
      </c>
      <c r="B69" s="8" t="s">
        <v>464</v>
      </c>
      <c r="C69" s="8" t="s">
        <v>467</v>
      </c>
      <c r="D69" s="8" t="s">
        <v>310</v>
      </c>
      <c r="E69" s="8" t="s">
        <v>311</v>
      </c>
      <c r="F69" s="8" t="s">
        <v>455</v>
      </c>
      <c r="G69" s="8" t="s">
        <v>470</v>
      </c>
      <c r="H69" s="8"/>
      <c r="I69" s="8" t="s">
        <v>473</v>
      </c>
      <c r="J69" s="8"/>
      <c r="K69" s="8"/>
      <c r="L69" s="8" t="s">
        <v>131</v>
      </c>
      <c r="M69" s="8" t="s">
        <v>15</v>
      </c>
      <c r="N69" s="35">
        <v>813.75</v>
      </c>
      <c r="O69" s="14">
        <f>SUM(O70:O205)</f>
        <v>1348726</v>
      </c>
      <c r="P69" s="14"/>
      <c r="Q69" s="14"/>
      <c r="R69" s="14"/>
      <c r="S69" s="14"/>
      <c r="T69" s="14">
        <f t="shared" si="1"/>
        <v>1097525783</v>
      </c>
      <c r="U69" s="8"/>
      <c r="V69" s="8"/>
      <c r="W69" s="8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</row>
    <row r="70" spans="1:68" ht="30">
      <c r="A70" s="10">
        <f xml:space="preserve"> IF(V70="","",SUBTOTAL(3,V$8:$V70))</f>
        <v>61</v>
      </c>
      <c r="B70" s="10" t="s">
        <v>464</v>
      </c>
      <c r="C70" s="10" t="s">
        <v>467</v>
      </c>
      <c r="D70" s="10" t="s">
        <v>310</v>
      </c>
      <c r="E70" s="10" t="s">
        <v>311</v>
      </c>
      <c r="F70" s="10" t="s">
        <v>455</v>
      </c>
      <c r="G70" s="10"/>
      <c r="H70" s="10"/>
      <c r="I70" s="10"/>
      <c r="J70" s="10"/>
      <c r="K70" s="10"/>
      <c r="L70" s="10" t="s">
        <v>131</v>
      </c>
      <c r="M70" s="10" t="s">
        <v>15</v>
      </c>
      <c r="N70" s="36">
        <v>813.75</v>
      </c>
      <c r="O70" s="15">
        <f t="shared" si="2"/>
        <v>34980</v>
      </c>
      <c r="P70" s="15">
        <v>10020</v>
      </c>
      <c r="Q70" s="15">
        <v>7380</v>
      </c>
      <c r="R70" s="15">
        <v>8580</v>
      </c>
      <c r="S70" s="15">
        <v>9000</v>
      </c>
      <c r="T70" s="15">
        <f t="shared" si="1"/>
        <v>28464975</v>
      </c>
      <c r="U70" s="10" t="s">
        <v>133</v>
      </c>
      <c r="V70" s="10" t="s">
        <v>132</v>
      </c>
      <c r="W70" s="10" t="s">
        <v>134</v>
      </c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</row>
    <row r="71" spans="1:68" ht="30">
      <c r="A71" s="10">
        <f xml:space="preserve"> IF(V71="","",SUBTOTAL(3,V$8:$V71))</f>
        <v>62</v>
      </c>
      <c r="B71" s="10" t="s">
        <v>464</v>
      </c>
      <c r="C71" s="10" t="s">
        <v>467</v>
      </c>
      <c r="D71" s="10" t="s">
        <v>310</v>
      </c>
      <c r="E71" s="10" t="s">
        <v>311</v>
      </c>
      <c r="F71" s="10" t="s">
        <v>455</v>
      </c>
      <c r="G71" s="10"/>
      <c r="H71" s="10"/>
      <c r="I71" s="10"/>
      <c r="J71" s="10"/>
      <c r="K71" s="10"/>
      <c r="L71" s="10" t="s">
        <v>131</v>
      </c>
      <c r="M71" s="10" t="s">
        <v>15</v>
      </c>
      <c r="N71" s="36">
        <v>813.75</v>
      </c>
      <c r="O71" s="15">
        <f t="shared" si="2"/>
        <v>74700</v>
      </c>
      <c r="P71" s="15">
        <v>16020</v>
      </c>
      <c r="Q71" s="15">
        <v>19200</v>
      </c>
      <c r="R71" s="15">
        <v>19680</v>
      </c>
      <c r="S71" s="15">
        <v>19800</v>
      </c>
      <c r="T71" s="15">
        <f t="shared" si="1"/>
        <v>60787125</v>
      </c>
      <c r="U71" s="10" t="s">
        <v>141</v>
      </c>
      <c r="V71" s="10" t="s">
        <v>132</v>
      </c>
      <c r="W71" s="10" t="s">
        <v>142</v>
      </c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</row>
    <row r="72" spans="1:68" ht="30">
      <c r="A72" s="10">
        <f xml:space="preserve"> IF(V72="","",SUBTOTAL(3,V$8:$V72))</f>
        <v>63</v>
      </c>
      <c r="B72" s="10" t="s">
        <v>464</v>
      </c>
      <c r="C72" s="10" t="s">
        <v>467</v>
      </c>
      <c r="D72" s="10" t="s">
        <v>310</v>
      </c>
      <c r="E72" s="10" t="s">
        <v>311</v>
      </c>
      <c r="F72" s="10" t="s">
        <v>455</v>
      </c>
      <c r="G72" s="10"/>
      <c r="H72" s="10"/>
      <c r="I72" s="10"/>
      <c r="J72" s="10"/>
      <c r="K72" s="10"/>
      <c r="L72" s="10" t="s">
        <v>131</v>
      </c>
      <c r="M72" s="10" t="s">
        <v>15</v>
      </c>
      <c r="N72" s="36">
        <v>813.75</v>
      </c>
      <c r="O72" s="15">
        <f t="shared" si="2"/>
        <v>720</v>
      </c>
      <c r="P72" s="15">
        <v>0</v>
      </c>
      <c r="Q72" s="15">
        <v>0</v>
      </c>
      <c r="R72" s="15">
        <v>360</v>
      </c>
      <c r="S72" s="15">
        <v>360</v>
      </c>
      <c r="T72" s="15">
        <f t="shared" si="1"/>
        <v>585900</v>
      </c>
      <c r="U72" s="10" t="s">
        <v>137</v>
      </c>
      <c r="V72" s="10" t="s">
        <v>132</v>
      </c>
      <c r="W72" s="10" t="s">
        <v>138</v>
      </c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</row>
    <row r="73" spans="1:68" ht="30">
      <c r="A73" s="10">
        <f xml:space="preserve"> IF(V73="","",SUBTOTAL(3,V$8:$V73))</f>
        <v>64</v>
      </c>
      <c r="B73" s="10" t="s">
        <v>464</v>
      </c>
      <c r="C73" s="10" t="s">
        <v>467</v>
      </c>
      <c r="D73" s="10" t="s">
        <v>310</v>
      </c>
      <c r="E73" s="10" t="s">
        <v>311</v>
      </c>
      <c r="F73" s="10" t="s">
        <v>455</v>
      </c>
      <c r="G73" s="10"/>
      <c r="H73" s="10"/>
      <c r="I73" s="10"/>
      <c r="J73" s="10"/>
      <c r="K73" s="10"/>
      <c r="L73" s="10" t="s">
        <v>131</v>
      </c>
      <c r="M73" s="10" t="s">
        <v>15</v>
      </c>
      <c r="N73" s="36">
        <v>813.75</v>
      </c>
      <c r="O73" s="15">
        <f t="shared" si="2"/>
        <v>28080</v>
      </c>
      <c r="P73" s="15">
        <v>3120</v>
      </c>
      <c r="Q73" s="15">
        <v>7380</v>
      </c>
      <c r="R73" s="15">
        <v>8580</v>
      </c>
      <c r="S73" s="15">
        <v>9000</v>
      </c>
      <c r="T73" s="15">
        <f t="shared" si="1"/>
        <v>22850100</v>
      </c>
      <c r="U73" s="10" t="s">
        <v>135</v>
      </c>
      <c r="V73" s="10" t="s">
        <v>132</v>
      </c>
      <c r="W73" s="10" t="s">
        <v>136</v>
      </c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</row>
    <row r="74" spans="1:68" ht="30">
      <c r="A74" s="10">
        <f xml:space="preserve"> IF(V74="","",SUBTOTAL(3,V$8:$V74))</f>
        <v>65</v>
      </c>
      <c r="B74" s="10" t="s">
        <v>464</v>
      </c>
      <c r="C74" s="10" t="s">
        <v>467</v>
      </c>
      <c r="D74" s="10" t="s">
        <v>310</v>
      </c>
      <c r="E74" s="10" t="s">
        <v>311</v>
      </c>
      <c r="F74" s="10" t="s">
        <v>455</v>
      </c>
      <c r="G74" s="10"/>
      <c r="H74" s="10"/>
      <c r="I74" s="10"/>
      <c r="J74" s="10"/>
      <c r="K74" s="10"/>
      <c r="L74" s="10" t="s">
        <v>131</v>
      </c>
      <c r="M74" s="10" t="s">
        <v>15</v>
      </c>
      <c r="N74" s="36">
        <v>813.75</v>
      </c>
      <c r="O74" s="15">
        <f t="shared" si="2"/>
        <v>900</v>
      </c>
      <c r="P74" s="15">
        <v>360</v>
      </c>
      <c r="Q74" s="15">
        <v>180</v>
      </c>
      <c r="R74" s="15">
        <v>180</v>
      </c>
      <c r="S74" s="15">
        <v>180</v>
      </c>
      <c r="T74" s="15">
        <f t="shared" ref="T74:T137" si="3">ROUND(N74*O74,0)</f>
        <v>732375</v>
      </c>
      <c r="U74" s="10" t="s">
        <v>139</v>
      </c>
      <c r="V74" s="10" t="s">
        <v>132</v>
      </c>
      <c r="W74" s="10" t="s">
        <v>140</v>
      </c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</row>
    <row r="75" spans="1:68" ht="30">
      <c r="A75" s="10">
        <f xml:space="preserve"> IF(V75="","",SUBTOTAL(3,V$8:$V75))</f>
        <v>66</v>
      </c>
      <c r="B75" s="10" t="s">
        <v>464</v>
      </c>
      <c r="C75" s="10" t="s">
        <v>467</v>
      </c>
      <c r="D75" s="10" t="s">
        <v>310</v>
      </c>
      <c r="E75" s="10" t="s">
        <v>311</v>
      </c>
      <c r="F75" s="10" t="s">
        <v>455</v>
      </c>
      <c r="G75" s="10"/>
      <c r="H75" s="10"/>
      <c r="I75" s="10"/>
      <c r="J75" s="10"/>
      <c r="K75" s="10"/>
      <c r="L75" s="10" t="s">
        <v>131</v>
      </c>
      <c r="M75" s="10" t="s">
        <v>15</v>
      </c>
      <c r="N75" s="36">
        <v>813.75</v>
      </c>
      <c r="O75" s="15">
        <f t="shared" si="2"/>
        <v>1440</v>
      </c>
      <c r="P75" s="15">
        <v>360</v>
      </c>
      <c r="Q75" s="15">
        <v>360</v>
      </c>
      <c r="R75" s="15">
        <v>360</v>
      </c>
      <c r="S75" s="15">
        <v>360</v>
      </c>
      <c r="T75" s="15">
        <f t="shared" si="3"/>
        <v>1171800</v>
      </c>
      <c r="U75" s="10" t="s">
        <v>154</v>
      </c>
      <c r="V75" s="10" t="s">
        <v>155</v>
      </c>
      <c r="W75" s="10" t="s">
        <v>156</v>
      </c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</row>
    <row r="76" spans="1:68" ht="45">
      <c r="A76" s="10">
        <f xml:space="preserve"> IF(V76="","",SUBTOTAL(3,V$8:$V76))</f>
        <v>67</v>
      </c>
      <c r="B76" s="10" t="s">
        <v>464</v>
      </c>
      <c r="C76" s="10" t="s">
        <v>467</v>
      </c>
      <c r="D76" s="10" t="s">
        <v>310</v>
      </c>
      <c r="E76" s="10" t="s">
        <v>311</v>
      </c>
      <c r="F76" s="10" t="s">
        <v>455</v>
      </c>
      <c r="G76" s="10"/>
      <c r="H76" s="10"/>
      <c r="I76" s="10"/>
      <c r="J76" s="10"/>
      <c r="K76" s="10"/>
      <c r="L76" s="10" t="s">
        <v>131</v>
      </c>
      <c r="M76" s="10" t="s">
        <v>15</v>
      </c>
      <c r="N76" s="36">
        <v>813.75</v>
      </c>
      <c r="O76" s="15">
        <f t="shared" si="2"/>
        <v>12420</v>
      </c>
      <c r="P76" s="15">
        <v>2520</v>
      </c>
      <c r="Q76" s="15">
        <v>2880</v>
      </c>
      <c r="R76" s="15">
        <v>3420</v>
      </c>
      <c r="S76" s="15">
        <v>3600</v>
      </c>
      <c r="T76" s="15">
        <f t="shared" si="3"/>
        <v>10106775</v>
      </c>
      <c r="U76" s="10" t="s">
        <v>157</v>
      </c>
      <c r="V76" s="10" t="s">
        <v>155</v>
      </c>
      <c r="W76" s="10" t="s">
        <v>158</v>
      </c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</row>
    <row r="77" spans="1:68" ht="30">
      <c r="A77" s="10">
        <f xml:space="preserve"> IF(V77="","",SUBTOTAL(3,V$8:$V77))</f>
        <v>68</v>
      </c>
      <c r="B77" s="10" t="s">
        <v>464</v>
      </c>
      <c r="C77" s="10" t="s">
        <v>467</v>
      </c>
      <c r="D77" s="10" t="s">
        <v>310</v>
      </c>
      <c r="E77" s="10" t="s">
        <v>311</v>
      </c>
      <c r="F77" s="10" t="s">
        <v>455</v>
      </c>
      <c r="G77" s="10"/>
      <c r="H77" s="10"/>
      <c r="I77" s="10"/>
      <c r="J77" s="10"/>
      <c r="K77" s="10"/>
      <c r="L77" s="10" t="s">
        <v>131</v>
      </c>
      <c r="M77" s="10" t="s">
        <v>15</v>
      </c>
      <c r="N77" s="36">
        <v>813.75</v>
      </c>
      <c r="O77" s="15">
        <f t="shared" si="2"/>
        <v>1560</v>
      </c>
      <c r="P77" s="15">
        <v>480</v>
      </c>
      <c r="Q77" s="15">
        <v>360</v>
      </c>
      <c r="R77" s="15">
        <v>360</v>
      </c>
      <c r="S77" s="15">
        <v>360</v>
      </c>
      <c r="T77" s="15">
        <f t="shared" si="3"/>
        <v>1269450</v>
      </c>
      <c r="U77" s="10" t="s">
        <v>360</v>
      </c>
      <c r="V77" s="10" t="s">
        <v>159</v>
      </c>
      <c r="W77" s="10" t="s">
        <v>361</v>
      </c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</row>
    <row r="78" spans="1:68" ht="30">
      <c r="A78" s="10">
        <f xml:space="preserve"> IF(V78="","",SUBTOTAL(3,V$8:$V78))</f>
        <v>69</v>
      </c>
      <c r="B78" s="10" t="s">
        <v>464</v>
      </c>
      <c r="C78" s="10" t="s">
        <v>467</v>
      </c>
      <c r="D78" s="10" t="s">
        <v>310</v>
      </c>
      <c r="E78" s="10" t="s">
        <v>311</v>
      </c>
      <c r="F78" s="10" t="s">
        <v>455</v>
      </c>
      <c r="G78" s="10"/>
      <c r="H78" s="10"/>
      <c r="I78" s="10"/>
      <c r="J78" s="10"/>
      <c r="K78" s="10"/>
      <c r="L78" s="10" t="s">
        <v>131</v>
      </c>
      <c r="M78" s="10" t="s">
        <v>15</v>
      </c>
      <c r="N78" s="36">
        <v>813.75</v>
      </c>
      <c r="O78" s="15">
        <f t="shared" si="2"/>
        <v>30000</v>
      </c>
      <c r="P78" s="15">
        <v>10800</v>
      </c>
      <c r="Q78" s="15">
        <v>5820</v>
      </c>
      <c r="R78" s="15">
        <v>6540</v>
      </c>
      <c r="S78" s="15">
        <v>6840</v>
      </c>
      <c r="T78" s="15">
        <f t="shared" si="3"/>
        <v>24412500</v>
      </c>
      <c r="U78" s="10" t="s">
        <v>163</v>
      </c>
      <c r="V78" s="10" t="s">
        <v>160</v>
      </c>
      <c r="W78" s="10" t="s">
        <v>164</v>
      </c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</row>
    <row r="79" spans="1:68" ht="30">
      <c r="A79" s="10">
        <f xml:space="preserve"> IF(V79="","",SUBTOTAL(3,V$8:$V79))</f>
        <v>70</v>
      </c>
      <c r="B79" s="10" t="s">
        <v>464</v>
      </c>
      <c r="C79" s="10" t="s">
        <v>467</v>
      </c>
      <c r="D79" s="10" t="s">
        <v>310</v>
      </c>
      <c r="E79" s="10" t="s">
        <v>311</v>
      </c>
      <c r="F79" s="10" t="s">
        <v>455</v>
      </c>
      <c r="G79" s="10"/>
      <c r="H79" s="10"/>
      <c r="I79" s="10"/>
      <c r="J79" s="10"/>
      <c r="K79" s="10"/>
      <c r="L79" s="10" t="s">
        <v>131</v>
      </c>
      <c r="M79" s="10" t="s">
        <v>15</v>
      </c>
      <c r="N79" s="36">
        <v>813.75</v>
      </c>
      <c r="O79" s="15">
        <f t="shared" si="2"/>
        <v>1620</v>
      </c>
      <c r="P79" s="15">
        <v>540</v>
      </c>
      <c r="Q79" s="15">
        <v>360</v>
      </c>
      <c r="R79" s="15">
        <v>360</v>
      </c>
      <c r="S79" s="15">
        <v>360</v>
      </c>
      <c r="T79" s="15">
        <f t="shared" si="3"/>
        <v>1318275</v>
      </c>
      <c r="U79" s="10" t="s">
        <v>161</v>
      </c>
      <c r="V79" s="10" t="s">
        <v>160</v>
      </c>
      <c r="W79" s="10" t="s">
        <v>162</v>
      </c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</row>
    <row r="80" spans="1:68" ht="30">
      <c r="A80" s="10">
        <f xml:space="preserve"> IF(V80="","",SUBTOTAL(3,V$8:$V80))</f>
        <v>71</v>
      </c>
      <c r="B80" s="10" t="s">
        <v>464</v>
      </c>
      <c r="C80" s="10" t="s">
        <v>467</v>
      </c>
      <c r="D80" s="10" t="s">
        <v>310</v>
      </c>
      <c r="E80" s="10" t="s">
        <v>311</v>
      </c>
      <c r="F80" s="10" t="s">
        <v>455</v>
      </c>
      <c r="G80" s="10"/>
      <c r="H80" s="10"/>
      <c r="I80" s="10"/>
      <c r="J80" s="10"/>
      <c r="K80" s="10"/>
      <c r="L80" s="10" t="s">
        <v>131</v>
      </c>
      <c r="M80" s="10" t="s">
        <v>15</v>
      </c>
      <c r="N80" s="36">
        <v>813.75</v>
      </c>
      <c r="O80" s="15">
        <f t="shared" si="2"/>
        <v>4980</v>
      </c>
      <c r="P80" s="15">
        <v>960</v>
      </c>
      <c r="Q80" s="15">
        <v>1200</v>
      </c>
      <c r="R80" s="15">
        <v>1380</v>
      </c>
      <c r="S80" s="15">
        <v>1440</v>
      </c>
      <c r="T80" s="15">
        <f t="shared" si="3"/>
        <v>4052475</v>
      </c>
      <c r="U80" s="10" t="s">
        <v>166</v>
      </c>
      <c r="V80" s="10" t="s">
        <v>165</v>
      </c>
      <c r="W80" s="10" t="s">
        <v>167</v>
      </c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</row>
    <row r="81" spans="1:68" ht="30">
      <c r="A81" s="10">
        <f xml:space="preserve"> IF(V81="","",SUBTOTAL(3,V$8:$V81))</f>
        <v>72</v>
      </c>
      <c r="B81" s="10" t="s">
        <v>464</v>
      </c>
      <c r="C81" s="10" t="s">
        <v>467</v>
      </c>
      <c r="D81" s="10" t="s">
        <v>310</v>
      </c>
      <c r="E81" s="10" t="s">
        <v>311</v>
      </c>
      <c r="F81" s="10" t="s">
        <v>455</v>
      </c>
      <c r="G81" s="10"/>
      <c r="H81" s="10"/>
      <c r="I81" s="10"/>
      <c r="J81" s="10"/>
      <c r="K81" s="10"/>
      <c r="L81" s="10" t="s">
        <v>131</v>
      </c>
      <c r="M81" s="10" t="s">
        <v>15</v>
      </c>
      <c r="N81" s="36">
        <v>813.75</v>
      </c>
      <c r="O81" s="15">
        <f t="shared" si="2"/>
        <v>5490</v>
      </c>
      <c r="P81" s="15">
        <v>540</v>
      </c>
      <c r="Q81" s="15">
        <v>1440</v>
      </c>
      <c r="R81" s="15">
        <v>1710</v>
      </c>
      <c r="S81" s="15">
        <v>1800</v>
      </c>
      <c r="T81" s="15">
        <f t="shared" si="3"/>
        <v>4467488</v>
      </c>
      <c r="U81" s="10" t="s">
        <v>28</v>
      </c>
      <c r="V81" s="10" t="s">
        <v>24</v>
      </c>
      <c r="W81" s="10" t="s">
        <v>29</v>
      </c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</row>
    <row r="82" spans="1:68" ht="30">
      <c r="A82" s="10">
        <f xml:space="preserve"> IF(V82="","",SUBTOTAL(3,V$8:$V82))</f>
        <v>73</v>
      </c>
      <c r="B82" s="10" t="s">
        <v>464</v>
      </c>
      <c r="C82" s="10" t="s">
        <v>467</v>
      </c>
      <c r="D82" s="10" t="s">
        <v>310</v>
      </c>
      <c r="E82" s="10" t="s">
        <v>311</v>
      </c>
      <c r="F82" s="10" t="s">
        <v>455</v>
      </c>
      <c r="G82" s="10"/>
      <c r="H82" s="10"/>
      <c r="I82" s="10"/>
      <c r="J82" s="10"/>
      <c r="K82" s="10"/>
      <c r="L82" s="10" t="s">
        <v>131</v>
      </c>
      <c r="M82" s="10" t="s">
        <v>15</v>
      </c>
      <c r="N82" s="36">
        <v>813.75</v>
      </c>
      <c r="O82" s="15">
        <f t="shared" si="2"/>
        <v>3150</v>
      </c>
      <c r="P82" s="15">
        <v>180</v>
      </c>
      <c r="Q82" s="15">
        <v>870</v>
      </c>
      <c r="R82" s="15">
        <v>1020</v>
      </c>
      <c r="S82" s="15">
        <v>1080</v>
      </c>
      <c r="T82" s="15">
        <f t="shared" si="3"/>
        <v>2563313</v>
      </c>
      <c r="U82" s="10" t="s">
        <v>30</v>
      </c>
      <c r="V82" s="10" t="s">
        <v>24</v>
      </c>
      <c r="W82" s="10" t="s">
        <v>31</v>
      </c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</row>
    <row r="83" spans="1:68" ht="30">
      <c r="A83" s="10">
        <f xml:space="preserve"> IF(V83="","",SUBTOTAL(3,V$8:$V83))</f>
        <v>74</v>
      </c>
      <c r="B83" s="10" t="s">
        <v>464</v>
      </c>
      <c r="C83" s="10" t="s">
        <v>467</v>
      </c>
      <c r="D83" s="10" t="s">
        <v>310</v>
      </c>
      <c r="E83" s="10" t="s">
        <v>311</v>
      </c>
      <c r="F83" s="10" t="s">
        <v>455</v>
      </c>
      <c r="G83" s="10"/>
      <c r="H83" s="10"/>
      <c r="I83" s="10"/>
      <c r="J83" s="10"/>
      <c r="K83" s="10"/>
      <c r="L83" s="10" t="s">
        <v>131</v>
      </c>
      <c r="M83" s="10" t="s">
        <v>15</v>
      </c>
      <c r="N83" s="36">
        <v>813.75</v>
      </c>
      <c r="O83" s="15">
        <f t="shared" si="2"/>
        <v>3330</v>
      </c>
      <c r="P83" s="15">
        <v>810</v>
      </c>
      <c r="Q83" s="15">
        <v>750</v>
      </c>
      <c r="R83" s="15">
        <v>870</v>
      </c>
      <c r="S83" s="15">
        <v>900</v>
      </c>
      <c r="T83" s="15">
        <f t="shared" si="3"/>
        <v>2709788</v>
      </c>
      <c r="U83" s="10" t="s">
        <v>32</v>
      </c>
      <c r="V83" s="10" t="s">
        <v>24</v>
      </c>
      <c r="W83" s="10" t="s">
        <v>33</v>
      </c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</row>
    <row r="84" spans="1:68" ht="30">
      <c r="A84" s="10">
        <f xml:space="preserve"> IF(V84="","",SUBTOTAL(3,V$8:$V84))</f>
        <v>75</v>
      </c>
      <c r="B84" s="10" t="s">
        <v>464</v>
      </c>
      <c r="C84" s="10" t="s">
        <v>467</v>
      </c>
      <c r="D84" s="10" t="s">
        <v>310</v>
      </c>
      <c r="E84" s="10" t="s">
        <v>311</v>
      </c>
      <c r="F84" s="10" t="s">
        <v>455</v>
      </c>
      <c r="G84" s="10"/>
      <c r="H84" s="10"/>
      <c r="I84" s="10"/>
      <c r="J84" s="10"/>
      <c r="K84" s="10"/>
      <c r="L84" s="10" t="s">
        <v>131</v>
      </c>
      <c r="M84" s="10" t="s">
        <v>15</v>
      </c>
      <c r="N84" s="36">
        <v>813.75</v>
      </c>
      <c r="O84" s="15">
        <f t="shared" si="2"/>
        <v>540</v>
      </c>
      <c r="P84" s="15">
        <v>0</v>
      </c>
      <c r="Q84" s="15">
        <v>0</v>
      </c>
      <c r="R84" s="15">
        <v>0</v>
      </c>
      <c r="S84" s="15">
        <v>540</v>
      </c>
      <c r="T84" s="15">
        <f t="shared" si="3"/>
        <v>439425</v>
      </c>
      <c r="U84" s="10" t="s">
        <v>168</v>
      </c>
      <c r="V84" s="10" t="s">
        <v>169</v>
      </c>
      <c r="W84" s="10" t="s">
        <v>170</v>
      </c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</row>
    <row r="85" spans="1:68" ht="45">
      <c r="A85" s="10">
        <f xml:space="preserve"> IF(V85="","",SUBTOTAL(3,V$8:$V85))</f>
        <v>76</v>
      </c>
      <c r="B85" s="10" t="s">
        <v>464</v>
      </c>
      <c r="C85" s="10" t="s">
        <v>467</v>
      </c>
      <c r="D85" s="10" t="s">
        <v>310</v>
      </c>
      <c r="E85" s="10" t="s">
        <v>311</v>
      </c>
      <c r="F85" s="10" t="s">
        <v>455</v>
      </c>
      <c r="G85" s="10"/>
      <c r="H85" s="10"/>
      <c r="I85" s="10"/>
      <c r="J85" s="10"/>
      <c r="K85" s="10"/>
      <c r="L85" s="10" t="s">
        <v>131</v>
      </c>
      <c r="M85" s="10" t="s">
        <v>15</v>
      </c>
      <c r="N85" s="36">
        <v>813.75</v>
      </c>
      <c r="O85" s="15">
        <f t="shared" ref="O85:O148" si="4">SUM(P85:S85)</f>
        <v>7980</v>
      </c>
      <c r="P85" s="15">
        <v>480</v>
      </c>
      <c r="Q85" s="15">
        <v>2220</v>
      </c>
      <c r="R85" s="15">
        <v>2580</v>
      </c>
      <c r="S85" s="15">
        <v>2700</v>
      </c>
      <c r="T85" s="15">
        <f t="shared" si="3"/>
        <v>6493725</v>
      </c>
      <c r="U85" s="10" t="s">
        <v>171</v>
      </c>
      <c r="V85" s="10" t="s">
        <v>169</v>
      </c>
      <c r="W85" s="10" t="s">
        <v>172</v>
      </c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</row>
    <row r="86" spans="1:68" ht="30">
      <c r="A86" s="10">
        <f xml:space="preserve"> IF(V86="","",SUBTOTAL(3,V$8:$V86))</f>
        <v>77</v>
      </c>
      <c r="B86" s="10" t="s">
        <v>464</v>
      </c>
      <c r="C86" s="10" t="s">
        <v>467</v>
      </c>
      <c r="D86" s="10" t="s">
        <v>310</v>
      </c>
      <c r="E86" s="10" t="s">
        <v>311</v>
      </c>
      <c r="F86" s="10" t="s">
        <v>455</v>
      </c>
      <c r="G86" s="10"/>
      <c r="H86" s="10"/>
      <c r="I86" s="10"/>
      <c r="J86" s="10"/>
      <c r="K86" s="10"/>
      <c r="L86" s="10" t="s">
        <v>131</v>
      </c>
      <c r="M86" s="10" t="s">
        <v>15</v>
      </c>
      <c r="N86" s="36">
        <v>813.75</v>
      </c>
      <c r="O86" s="15">
        <f t="shared" si="4"/>
        <v>7200</v>
      </c>
      <c r="P86" s="15">
        <v>0</v>
      </c>
      <c r="Q86" s="15">
        <v>2220</v>
      </c>
      <c r="R86" s="15">
        <v>2460</v>
      </c>
      <c r="S86" s="15">
        <v>2520</v>
      </c>
      <c r="T86" s="15">
        <f t="shared" si="3"/>
        <v>5859000</v>
      </c>
      <c r="U86" s="10" t="s">
        <v>173</v>
      </c>
      <c r="V86" s="10" t="s">
        <v>36</v>
      </c>
      <c r="W86" s="10" t="s">
        <v>174</v>
      </c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</row>
    <row r="87" spans="1:68" ht="30">
      <c r="A87" s="10">
        <f xml:space="preserve"> IF(V87="","",SUBTOTAL(3,V$8:$V87))</f>
        <v>78</v>
      </c>
      <c r="B87" s="10" t="s">
        <v>464</v>
      </c>
      <c r="C87" s="10" t="s">
        <v>467</v>
      </c>
      <c r="D87" s="10" t="s">
        <v>310</v>
      </c>
      <c r="E87" s="10" t="s">
        <v>311</v>
      </c>
      <c r="F87" s="10" t="s">
        <v>455</v>
      </c>
      <c r="G87" s="10"/>
      <c r="H87" s="10"/>
      <c r="I87" s="10"/>
      <c r="J87" s="10"/>
      <c r="K87" s="10"/>
      <c r="L87" s="10" t="s">
        <v>131</v>
      </c>
      <c r="M87" s="10" t="s">
        <v>15</v>
      </c>
      <c r="N87" s="36">
        <v>813.75</v>
      </c>
      <c r="O87" s="15">
        <f t="shared" si="4"/>
        <v>4320</v>
      </c>
      <c r="P87" s="15">
        <v>300</v>
      </c>
      <c r="Q87" s="15">
        <v>1200</v>
      </c>
      <c r="R87" s="15">
        <v>1380</v>
      </c>
      <c r="S87" s="15">
        <v>1440</v>
      </c>
      <c r="T87" s="15">
        <f t="shared" si="3"/>
        <v>3515400</v>
      </c>
      <c r="U87" s="10" t="s">
        <v>362</v>
      </c>
      <c r="V87" s="10" t="s">
        <v>38</v>
      </c>
      <c r="W87" s="10" t="s">
        <v>363</v>
      </c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</row>
    <row r="88" spans="1:68" ht="30">
      <c r="A88" s="10">
        <f xml:space="preserve"> IF(V88="","",SUBTOTAL(3,V$8:$V88))</f>
        <v>79</v>
      </c>
      <c r="B88" s="10" t="s">
        <v>464</v>
      </c>
      <c r="C88" s="10" t="s">
        <v>467</v>
      </c>
      <c r="D88" s="10" t="s">
        <v>310</v>
      </c>
      <c r="E88" s="10" t="s">
        <v>311</v>
      </c>
      <c r="F88" s="10" t="s">
        <v>455</v>
      </c>
      <c r="G88" s="10"/>
      <c r="H88" s="10"/>
      <c r="I88" s="10"/>
      <c r="J88" s="10"/>
      <c r="K88" s="10"/>
      <c r="L88" s="10" t="s">
        <v>131</v>
      </c>
      <c r="M88" s="10" t="s">
        <v>15</v>
      </c>
      <c r="N88" s="36">
        <v>813.75</v>
      </c>
      <c r="O88" s="15">
        <f t="shared" si="4"/>
        <v>35100</v>
      </c>
      <c r="P88" s="15">
        <v>8520</v>
      </c>
      <c r="Q88" s="15">
        <v>8640</v>
      </c>
      <c r="R88" s="15">
        <v>8940</v>
      </c>
      <c r="S88" s="15">
        <v>9000</v>
      </c>
      <c r="T88" s="15">
        <f t="shared" si="3"/>
        <v>28562625</v>
      </c>
      <c r="U88" s="10" t="s">
        <v>178</v>
      </c>
      <c r="V88" s="10" t="s">
        <v>176</v>
      </c>
      <c r="W88" s="10" t="s">
        <v>179</v>
      </c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</row>
    <row r="89" spans="1:68" ht="30">
      <c r="A89" s="10">
        <f xml:space="preserve"> IF(V89="","",SUBTOTAL(3,V$8:$V89))</f>
        <v>80</v>
      </c>
      <c r="B89" s="10" t="s">
        <v>464</v>
      </c>
      <c r="C89" s="10" t="s">
        <v>467</v>
      </c>
      <c r="D89" s="10" t="s">
        <v>310</v>
      </c>
      <c r="E89" s="10" t="s">
        <v>311</v>
      </c>
      <c r="F89" s="10" t="s">
        <v>455</v>
      </c>
      <c r="G89" s="10"/>
      <c r="H89" s="10"/>
      <c r="I89" s="10"/>
      <c r="J89" s="10"/>
      <c r="K89" s="10"/>
      <c r="L89" s="10" t="s">
        <v>131</v>
      </c>
      <c r="M89" s="10" t="s">
        <v>15</v>
      </c>
      <c r="N89" s="36">
        <v>813.75</v>
      </c>
      <c r="O89" s="15">
        <f t="shared" si="4"/>
        <v>15720</v>
      </c>
      <c r="P89" s="15">
        <v>3420</v>
      </c>
      <c r="Q89" s="15">
        <v>3840</v>
      </c>
      <c r="R89" s="15">
        <v>4140</v>
      </c>
      <c r="S89" s="15">
        <v>4320</v>
      </c>
      <c r="T89" s="15">
        <f t="shared" si="3"/>
        <v>12792150</v>
      </c>
      <c r="U89" s="10" t="s">
        <v>364</v>
      </c>
      <c r="V89" s="10" t="s">
        <v>365</v>
      </c>
      <c r="W89" s="10" t="s">
        <v>366</v>
      </c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</row>
    <row r="90" spans="1:68" ht="30">
      <c r="A90" s="10">
        <f xml:space="preserve"> IF(V90="","",SUBTOTAL(3,V$8:$V90))</f>
        <v>81</v>
      </c>
      <c r="B90" s="10" t="s">
        <v>464</v>
      </c>
      <c r="C90" s="10" t="s">
        <v>467</v>
      </c>
      <c r="D90" s="10" t="s">
        <v>310</v>
      </c>
      <c r="E90" s="10" t="s">
        <v>311</v>
      </c>
      <c r="F90" s="10" t="s">
        <v>455</v>
      </c>
      <c r="G90" s="10"/>
      <c r="H90" s="10"/>
      <c r="I90" s="10"/>
      <c r="J90" s="10"/>
      <c r="K90" s="10"/>
      <c r="L90" s="10" t="s">
        <v>131</v>
      </c>
      <c r="M90" s="10" t="s">
        <v>15</v>
      </c>
      <c r="N90" s="36">
        <v>813.75</v>
      </c>
      <c r="O90" s="15">
        <f t="shared" si="4"/>
        <v>11500</v>
      </c>
      <c r="P90" s="15">
        <v>2000</v>
      </c>
      <c r="Q90" s="15">
        <v>3000</v>
      </c>
      <c r="R90" s="15">
        <v>3000</v>
      </c>
      <c r="S90" s="15">
        <v>3500</v>
      </c>
      <c r="T90" s="15">
        <f t="shared" si="3"/>
        <v>9358125</v>
      </c>
      <c r="U90" s="10" t="s">
        <v>42</v>
      </c>
      <c r="V90" s="10" t="s">
        <v>43</v>
      </c>
      <c r="W90" s="10" t="s">
        <v>44</v>
      </c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</row>
    <row r="91" spans="1:68" ht="45">
      <c r="A91" s="10">
        <f xml:space="preserve"> IF(V91="","",SUBTOTAL(3,V$8:$V91))</f>
        <v>82</v>
      </c>
      <c r="B91" s="10" t="s">
        <v>464</v>
      </c>
      <c r="C91" s="10" t="s">
        <v>467</v>
      </c>
      <c r="D91" s="10" t="s">
        <v>310</v>
      </c>
      <c r="E91" s="10" t="s">
        <v>311</v>
      </c>
      <c r="F91" s="10" t="s">
        <v>455</v>
      </c>
      <c r="G91" s="10"/>
      <c r="H91" s="10"/>
      <c r="I91" s="10"/>
      <c r="J91" s="10"/>
      <c r="K91" s="10"/>
      <c r="L91" s="10" t="s">
        <v>131</v>
      </c>
      <c r="M91" s="10" t="s">
        <v>15</v>
      </c>
      <c r="N91" s="36">
        <v>813.75</v>
      </c>
      <c r="O91" s="15">
        <f t="shared" si="4"/>
        <v>1440</v>
      </c>
      <c r="P91" s="15">
        <v>360</v>
      </c>
      <c r="Q91" s="15">
        <v>360</v>
      </c>
      <c r="R91" s="15">
        <v>360</v>
      </c>
      <c r="S91" s="15">
        <v>360</v>
      </c>
      <c r="T91" s="15">
        <f t="shared" si="3"/>
        <v>1171800</v>
      </c>
      <c r="U91" s="10" t="s">
        <v>187</v>
      </c>
      <c r="V91" s="10" t="s">
        <v>183</v>
      </c>
      <c r="W91" s="10" t="s">
        <v>188</v>
      </c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</row>
    <row r="92" spans="1:68" ht="30">
      <c r="A92" s="10">
        <f xml:space="preserve"> IF(V92="","",SUBTOTAL(3,V$8:$V92))</f>
        <v>83</v>
      </c>
      <c r="B92" s="10" t="s">
        <v>464</v>
      </c>
      <c r="C92" s="10" t="s">
        <v>467</v>
      </c>
      <c r="D92" s="10" t="s">
        <v>310</v>
      </c>
      <c r="E92" s="10" t="s">
        <v>311</v>
      </c>
      <c r="F92" s="10" t="s">
        <v>455</v>
      </c>
      <c r="G92" s="10"/>
      <c r="H92" s="10"/>
      <c r="I92" s="10"/>
      <c r="J92" s="10"/>
      <c r="K92" s="10"/>
      <c r="L92" s="10" t="s">
        <v>131</v>
      </c>
      <c r="M92" s="10" t="s">
        <v>15</v>
      </c>
      <c r="N92" s="36">
        <v>813.75</v>
      </c>
      <c r="O92" s="15">
        <f t="shared" si="4"/>
        <v>900</v>
      </c>
      <c r="P92" s="15">
        <v>360</v>
      </c>
      <c r="Q92" s="15">
        <v>180</v>
      </c>
      <c r="R92" s="15">
        <v>180</v>
      </c>
      <c r="S92" s="15">
        <v>180</v>
      </c>
      <c r="T92" s="15">
        <f t="shared" si="3"/>
        <v>732375</v>
      </c>
      <c r="U92" s="10" t="s">
        <v>185</v>
      </c>
      <c r="V92" s="10" t="s">
        <v>183</v>
      </c>
      <c r="W92" s="10" t="s">
        <v>186</v>
      </c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</row>
    <row r="93" spans="1:68" ht="30">
      <c r="A93" s="10">
        <f xml:space="preserve"> IF(V93="","",SUBTOTAL(3,V$8:$V93))</f>
        <v>84</v>
      </c>
      <c r="B93" s="10" t="s">
        <v>464</v>
      </c>
      <c r="C93" s="10" t="s">
        <v>467</v>
      </c>
      <c r="D93" s="10" t="s">
        <v>310</v>
      </c>
      <c r="E93" s="10" t="s">
        <v>311</v>
      </c>
      <c r="F93" s="10" t="s">
        <v>455</v>
      </c>
      <c r="G93" s="10"/>
      <c r="H93" s="10"/>
      <c r="I93" s="10"/>
      <c r="J93" s="10"/>
      <c r="K93" s="10"/>
      <c r="L93" s="10" t="s">
        <v>131</v>
      </c>
      <c r="M93" s="10" t="s">
        <v>15</v>
      </c>
      <c r="N93" s="36">
        <v>813.75</v>
      </c>
      <c r="O93" s="15">
        <f t="shared" si="4"/>
        <v>900</v>
      </c>
      <c r="P93" s="15">
        <v>360</v>
      </c>
      <c r="Q93" s="15">
        <v>180</v>
      </c>
      <c r="R93" s="15">
        <v>180</v>
      </c>
      <c r="S93" s="15">
        <v>180</v>
      </c>
      <c r="T93" s="15">
        <f t="shared" si="3"/>
        <v>732375</v>
      </c>
      <c r="U93" s="10" t="s">
        <v>182</v>
      </c>
      <c r="V93" s="10" t="s">
        <v>183</v>
      </c>
      <c r="W93" s="10" t="s">
        <v>184</v>
      </c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</row>
    <row r="94" spans="1:68" ht="30">
      <c r="A94" s="10">
        <f xml:space="preserve"> IF(V94="","",SUBTOTAL(3,V$8:$V94))</f>
        <v>85</v>
      </c>
      <c r="B94" s="10" t="s">
        <v>464</v>
      </c>
      <c r="C94" s="10" t="s">
        <v>467</v>
      </c>
      <c r="D94" s="10" t="s">
        <v>310</v>
      </c>
      <c r="E94" s="10" t="s">
        <v>311</v>
      </c>
      <c r="F94" s="10" t="s">
        <v>455</v>
      </c>
      <c r="G94" s="10"/>
      <c r="H94" s="10"/>
      <c r="I94" s="10"/>
      <c r="J94" s="10"/>
      <c r="K94" s="10"/>
      <c r="L94" s="10" t="s">
        <v>131</v>
      </c>
      <c r="M94" s="10" t="s">
        <v>15</v>
      </c>
      <c r="N94" s="36">
        <v>813.75</v>
      </c>
      <c r="O94" s="15">
        <f t="shared" si="4"/>
        <v>12060</v>
      </c>
      <c r="P94" s="15">
        <v>2640</v>
      </c>
      <c r="Q94" s="15">
        <v>2940</v>
      </c>
      <c r="R94" s="15">
        <v>3240</v>
      </c>
      <c r="S94" s="15">
        <v>3240</v>
      </c>
      <c r="T94" s="15">
        <f t="shared" si="3"/>
        <v>9813825</v>
      </c>
      <c r="U94" s="10" t="s">
        <v>367</v>
      </c>
      <c r="V94" s="10" t="s">
        <v>190</v>
      </c>
      <c r="W94" s="10" t="s">
        <v>368</v>
      </c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</row>
    <row r="95" spans="1:68" ht="30">
      <c r="A95" s="10">
        <f xml:space="preserve"> IF(V95="","",SUBTOTAL(3,V$8:$V95))</f>
        <v>86</v>
      </c>
      <c r="B95" s="10" t="s">
        <v>464</v>
      </c>
      <c r="C95" s="10" t="s">
        <v>467</v>
      </c>
      <c r="D95" s="10" t="s">
        <v>310</v>
      </c>
      <c r="E95" s="10" t="s">
        <v>311</v>
      </c>
      <c r="F95" s="10" t="s">
        <v>455</v>
      </c>
      <c r="G95" s="10"/>
      <c r="H95" s="10"/>
      <c r="I95" s="10"/>
      <c r="J95" s="10"/>
      <c r="K95" s="10"/>
      <c r="L95" s="10" t="s">
        <v>131</v>
      </c>
      <c r="M95" s="10" t="s">
        <v>15</v>
      </c>
      <c r="N95" s="36">
        <v>813.75</v>
      </c>
      <c r="O95" s="15">
        <f t="shared" si="4"/>
        <v>3780</v>
      </c>
      <c r="P95" s="15">
        <v>720</v>
      </c>
      <c r="Q95" s="15">
        <v>900</v>
      </c>
      <c r="R95" s="15">
        <v>1080</v>
      </c>
      <c r="S95" s="15">
        <v>1080</v>
      </c>
      <c r="T95" s="15">
        <f t="shared" si="3"/>
        <v>3075975</v>
      </c>
      <c r="U95" s="10" t="s">
        <v>189</v>
      </c>
      <c r="V95" s="10" t="s">
        <v>190</v>
      </c>
      <c r="W95" s="10" t="s">
        <v>191</v>
      </c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</row>
    <row r="96" spans="1:68" ht="45">
      <c r="A96" s="10">
        <f xml:space="preserve"> IF(V96="","",SUBTOTAL(3,V$8:$V96))</f>
        <v>87</v>
      </c>
      <c r="B96" s="10" t="s">
        <v>464</v>
      </c>
      <c r="C96" s="10" t="s">
        <v>467</v>
      </c>
      <c r="D96" s="10" t="s">
        <v>310</v>
      </c>
      <c r="E96" s="10" t="s">
        <v>311</v>
      </c>
      <c r="F96" s="10" t="s">
        <v>455</v>
      </c>
      <c r="G96" s="10"/>
      <c r="H96" s="10"/>
      <c r="I96" s="10"/>
      <c r="J96" s="10"/>
      <c r="K96" s="10"/>
      <c r="L96" s="10" t="s">
        <v>131</v>
      </c>
      <c r="M96" s="10" t="s">
        <v>15</v>
      </c>
      <c r="N96" s="36">
        <v>813.75</v>
      </c>
      <c r="O96" s="15">
        <f t="shared" si="4"/>
        <v>8460</v>
      </c>
      <c r="P96" s="15">
        <v>1980</v>
      </c>
      <c r="Q96" s="15">
        <v>2160</v>
      </c>
      <c r="R96" s="15">
        <v>2160</v>
      </c>
      <c r="S96" s="15">
        <v>2160</v>
      </c>
      <c r="T96" s="15">
        <f t="shared" si="3"/>
        <v>6884325</v>
      </c>
      <c r="U96" s="10" t="s">
        <v>194</v>
      </c>
      <c r="V96" s="10" t="s">
        <v>190</v>
      </c>
      <c r="W96" s="10" t="s">
        <v>195</v>
      </c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</row>
    <row r="97" spans="1:68" ht="30">
      <c r="A97" s="10">
        <f xml:space="preserve"> IF(V97="","",SUBTOTAL(3,V$8:$V97))</f>
        <v>88</v>
      </c>
      <c r="B97" s="10" t="s">
        <v>464</v>
      </c>
      <c r="C97" s="10" t="s">
        <v>467</v>
      </c>
      <c r="D97" s="10" t="s">
        <v>310</v>
      </c>
      <c r="E97" s="10" t="s">
        <v>311</v>
      </c>
      <c r="F97" s="10" t="s">
        <v>455</v>
      </c>
      <c r="G97" s="10"/>
      <c r="H97" s="10"/>
      <c r="I97" s="10"/>
      <c r="J97" s="10"/>
      <c r="K97" s="10"/>
      <c r="L97" s="10" t="s">
        <v>131</v>
      </c>
      <c r="M97" s="10" t="s">
        <v>15</v>
      </c>
      <c r="N97" s="36">
        <v>813.75</v>
      </c>
      <c r="O97" s="15">
        <f t="shared" si="4"/>
        <v>10560</v>
      </c>
      <c r="P97" s="15">
        <v>1980</v>
      </c>
      <c r="Q97" s="15">
        <v>2580</v>
      </c>
      <c r="R97" s="15">
        <v>2940</v>
      </c>
      <c r="S97" s="15">
        <v>3060</v>
      </c>
      <c r="T97" s="15">
        <f t="shared" si="3"/>
        <v>8593200</v>
      </c>
      <c r="U97" s="10" t="s">
        <v>196</v>
      </c>
      <c r="V97" s="10" t="s">
        <v>190</v>
      </c>
      <c r="W97" s="10" t="s">
        <v>197</v>
      </c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</row>
    <row r="98" spans="1:68" ht="30">
      <c r="A98" s="10">
        <f xml:space="preserve"> IF(V98="","",SUBTOTAL(3,V$8:$V98))</f>
        <v>89</v>
      </c>
      <c r="B98" s="10" t="s">
        <v>464</v>
      </c>
      <c r="C98" s="10" t="s">
        <v>467</v>
      </c>
      <c r="D98" s="10" t="s">
        <v>310</v>
      </c>
      <c r="E98" s="10" t="s">
        <v>311</v>
      </c>
      <c r="F98" s="10" t="s">
        <v>455</v>
      </c>
      <c r="G98" s="10"/>
      <c r="H98" s="10"/>
      <c r="I98" s="10"/>
      <c r="J98" s="10"/>
      <c r="K98" s="10"/>
      <c r="L98" s="10" t="s">
        <v>131</v>
      </c>
      <c r="M98" s="10" t="s">
        <v>15</v>
      </c>
      <c r="N98" s="36">
        <v>813.75</v>
      </c>
      <c r="O98" s="15">
        <f t="shared" si="4"/>
        <v>1980</v>
      </c>
      <c r="P98" s="15">
        <v>360</v>
      </c>
      <c r="Q98" s="15">
        <v>540</v>
      </c>
      <c r="R98" s="15">
        <v>540</v>
      </c>
      <c r="S98" s="15">
        <v>540</v>
      </c>
      <c r="T98" s="15">
        <f t="shared" si="3"/>
        <v>1611225</v>
      </c>
      <c r="U98" s="10" t="s">
        <v>369</v>
      </c>
      <c r="V98" s="10" t="s">
        <v>190</v>
      </c>
      <c r="W98" s="10" t="s">
        <v>370</v>
      </c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</row>
    <row r="99" spans="1:68" ht="30">
      <c r="A99" s="10">
        <f xml:space="preserve"> IF(V99="","",SUBTOTAL(3,V$8:$V99))</f>
        <v>90</v>
      </c>
      <c r="B99" s="10" t="s">
        <v>464</v>
      </c>
      <c r="C99" s="10" t="s">
        <v>467</v>
      </c>
      <c r="D99" s="10" t="s">
        <v>310</v>
      </c>
      <c r="E99" s="10" t="s">
        <v>311</v>
      </c>
      <c r="F99" s="10" t="s">
        <v>455</v>
      </c>
      <c r="G99" s="10"/>
      <c r="H99" s="10"/>
      <c r="I99" s="10"/>
      <c r="J99" s="10"/>
      <c r="K99" s="10"/>
      <c r="L99" s="10" t="s">
        <v>131</v>
      </c>
      <c r="M99" s="10" t="s">
        <v>15</v>
      </c>
      <c r="N99" s="36">
        <v>813.75</v>
      </c>
      <c r="O99" s="15">
        <f t="shared" si="4"/>
        <v>1260</v>
      </c>
      <c r="P99" s="15">
        <v>180</v>
      </c>
      <c r="Q99" s="15">
        <v>360</v>
      </c>
      <c r="R99" s="15">
        <v>360</v>
      </c>
      <c r="S99" s="15">
        <v>360</v>
      </c>
      <c r="T99" s="15">
        <f t="shared" si="3"/>
        <v>1025325</v>
      </c>
      <c r="U99" s="10" t="s">
        <v>371</v>
      </c>
      <c r="V99" s="10" t="s">
        <v>190</v>
      </c>
      <c r="W99" s="10" t="s">
        <v>372</v>
      </c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</row>
    <row r="100" spans="1:68" ht="30">
      <c r="A100" s="10">
        <f xml:space="preserve"> IF(V100="","",SUBTOTAL(3,V$8:$V100))</f>
        <v>91</v>
      </c>
      <c r="B100" s="10" t="s">
        <v>464</v>
      </c>
      <c r="C100" s="10" t="s">
        <v>467</v>
      </c>
      <c r="D100" s="10" t="s">
        <v>310</v>
      </c>
      <c r="E100" s="10" t="s">
        <v>311</v>
      </c>
      <c r="F100" s="10" t="s">
        <v>455</v>
      </c>
      <c r="G100" s="10"/>
      <c r="H100" s="10"/>
      <c r="I100" s="10"/>
      <c r="J100" s="10"/>
      <c r="K100" s="10"/>
      <c r="L100" s="10" t="s">
        <v>131</v>
      </c>
      <c r="M100" s="10" t="s">
        <v>15</v>
      </c>
      <c r="N100" s="36">
        <v>813.75</v>
      </c>
      <c r="O100" s="15">
        <f t="shared" si="4"/>
        <v>6420</v>
      </c>
      <c r="P100" s="15">
        <v>1260</v>
      </c>
      <c r="Q100" s="15">
        <v>1620</v>
      </c>
      <c r="R100" s="15">
        <v>1740</v>
      </c>
      <c r="S100" s="15">
        <v>1800</v>
      </c>
      <c r="T100" s="15">
        <f t="shared" si="3"/>
        <v>5224275</v>
      </c>
      <c r="U100" s="10" t="s">
        <v>373</v>
      </c>
      <c r="V100" s="10" t="s">
        <v>190</v>
      </c>
      <c r="W100" s="10" t="s">
        <v>374</v>
      </c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</row>
    <row r="101" spans="1:68" ht="30">
      <c r="A101" s="10">
        <f xml:space="preserve"> IF(V101="","",SUBTOTAL(3,V$8:$V101))</f>
        <v>92</v>
      </c>
      <c r="B101" s="10" t="s">
        <v>464</v>
      </c>
      <c r="C101" s="10" t="s">
        <v>467</v>
      </c>
      <c r="D101" s="10" t="s">
        <v>310</v>
      </c>
      <c r="E101" s="10" t="s">
        <v>311</v>
      </c>
      <c r="F101" s="10" t="s">
        <v>455</v>
      </c>
      <c r="G101" s="10"/>
      <c r="H101" s="10"/>
      <c r="I101" s="10"/>
      <c r="J101" s="10"/>
      <c r="K101" s="10"/>
      <c r="L101" s="10" t="s">
        <v>131</v>
      </c>
      <c r="M101" s="10" t="s">
        <v>15</v>
      </c>
      <c r="N101" s="36">
        <v>813.75</v>
      </c>
      <c r="O101" s="15">
        <f t="shared" si="4"/>
        <v>720</v>
      </c>
      <c r="P101" s="15">
        <v>180</v>
      </c>
      <c r="Q101" s="15">
        <v>180</v>
      </c>
      <c r="R101" s="15">
        <v>180</v>
      </c>
      <c r="S101" s="15">
        <v>180</v>
      </c>
      <c r="T101" s="15">
        <f t="shared" si="3"/>
        <v>585900</v>
      </c>
      <c r="U101" s="10" t="s">
        <v>375</v>
      </c>
      <c r="V101" s="10" t="s">
        <v>190</v>
      </c>
      <c r="W101" s="10" t="s">
        <v>376</v>
      </c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</row>
    <row r="102" spans="1:68" ht="30">
      <c r="A102" s="10">
        <f xml:space="preserve"> IF(V102="","",SUBTOTAL(3,V$8:$V102))</f>
        <v>93</v>
      </c>
      <c r="B102" s="10" t="s">
        <v>464</v>
      </c>
      <c r="C102" s="10" t="s">
        <v>467</v>
      </c>
      <c r="D102" s="10" t="s">
        <v>310</v>
      </c>
      <c r="E102" s="10" t="s">
        <v>311</v>
      </c>
      <c r="F102" s="10" t="s">
        <v>455</v>
      </c>
      <c r="G102" s="10"/>
      <c r="H102" s="10"/>
      <c r="I102" s="10"/>
      <c r="J102" s="10"/>
      <c r="K102" s="10"/>
      <c r="L102" s="10" t="s">
        <v>131</v>
      </c>
      <c r="M102" s="10" t="s">
        <v>15</v>
      </c>
      <c r="N102" s="36">
        <v>813.75</v>
      </c>
      <c r="O102" s="15">
        <f t="shared" si="4"/>
        <v>2880</v>
      </c>
      <c r="P102" s="15">
        <v>720</v>
      </c>
      <c r="Q102" s="15">
        <v>720</v>
      </c>
      <c r="R102" s="15">
        <v>720</v>
      </c>
      <c r="S102" s="15">
        <v>720</v>
      </c>
      <c r="T102" s="15">
        <f t="shared" si="3"/>
        <v>2343600</v>
      </c>
      <c r="U102" s="10" t="s">
        <v>192</v>
      </c>
      <c r="V102" s="10" t="s">
        <v>190</v>
      </c>
      <c r="W102" s="10" t="s">
        <v>193</v>
      </c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</row>
    <row r="103" spans="1:68" ht="30">
      <c r="A103" s="10">
        <f xml:space="preserve"> IF(V103="","",SUBTOTAL(3,V$8:$V103))</f>
        <v>94</v>
      </c>
      <c r="B103" s="10" t="s">
        <v>464</v>
      </c>
      <c r="C103" s="10" t="s">
        <v>467</v>
      </c>
      <c r="D103" s="10" t="s">
        <v>310</v>
      </c>
      <c r="E103" s="10" t="s">
        <v>311</v>
      </c>
      <c r="F103" s="10" t="s">
        <v>455</v>
      </c>
      <c r="G103" s="10"/>
      <c r="H103" s="10"/>
      <c r="I103" s="10"/>
      <c r="J103" s="10"/>
      <c r="K103" s="10"/>
      <c r="L103" s="10" t="s">
        <v>131</v>
      </c>
      <c r="M103" s="10" t="s">
        <v>15</v>
      </c>
      <c r="N103" s="36">
        <v>813.75</v>
      </c>
      <c r="O103" s="15">
        <f t="shared" si="4"/>
        <v>9420</v>
      </c>
      <c r="P103" s="15">
        <v>1920</v>
      </c>
      <c r="Q103" s="15">
        <v>2220</v>
      </c>
      <c r="R103" s="15">
        <v>2580</v>
      </c>
      <c r="S103" s="15">
        <v>2700</v>
      </c>
      <c r="T103" s="15">
        <f t="shared" si="3"/>
        <v>7665525</v>
      </c>
      <c r="U103" s="10" t="s">
        <v>45</v>
      </c>
      <c r="V103" s="10" t="s">
        <v>46</v>
      </c>
      <c r="W103" s="10" t="s">
        <v>47</v>
      </c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</row>
    <row r="104" spans="1:68" ht="30">
      <c r="A104" s="10">
        <f xml:space="preserve"> IF(V104="","",SUBTOTAL(3,V$8:$V104))</f>
        <v>95</v>
      </c>
      <c r="B104" s="10" t="s">
        <v>464</v>
      </c>
      <c r="C104" s="10" t="s">
        <v>467</v>
      </c>
      <c r="D104" s="10" t="s">
        <v>310</v>
      </c>
      <c r="E104" s="10" t="s">
        <v>311</v>
      </c>
      <c r="F104" s="10" t="s">
        <v>455</v>
      </c>
      <c r="G104" s="10"/>
      <c r="H104" s="10"/>
      <c r="I104" s="10"/>
      <c r="J104" s="10"/>
      <c r="K104" s="10"/>
      <c r="L104" s="10" t="s">
        <v>131</v>
      </c>
      <c r="M104" s="10" t="s">
        <v>15</v>
      </c>
      <c r="N104" s="36">
        <v>813.75</v>
      </c>
      <c r="O104" s="15">
        <f t="shared" si="4"/>
        <v>7056</v>
      </c>
      <c r="P104" s="15">
        <v>1464</v>
      </c>
      <c r="Q104" s="15">
        <v>1656</v>
      </c>
      <c r="R104" s="15">
        <v>1920</v>
      </c>
      <c r="S104" s="15">
        <v>2016</v>
      </c>
      <c r="T104" s="15">
        <f t="shared" si="3"/>
        <v>5741820</v>
      </c>
      <c r="U104" s="10" t="s">
        <v>50</v>
      </c>
      <c r="V104" s="10" t="s">
        <v>46</v>
      </c>
      <c r="W104" s="10" t="s">
        <v>51</v>
      </c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</row>
    <row r="105" spans="1:68" ht="30">
      <c r="A105" s="10">
        <f xml:space="preserve"> IF(V105="","",SUBTOTAL(3,V$8:$V105))</f>
        <v>96</v>
      </c>
      <c r="B105" s="10" t="s">
        <v>464</v>
      </c>
      <c r="C105" s="10" t="s">
        <v>467</v>
      </c>
      <c r="D105" s="10" t="s">
        <v>310</v>
      </c>
      <c r="E105" s="10" t="s">
        <v>311</v>
      </c>
      <c r="F105" s="10" t="s">
        <v>455</v>
      </c>
      <c r="G105" s="10"/>
      <c r="H105" s="10"/>
      <c r="I105" s="10"/>
      <c r="J105" s="10"/>
      <c r="K105" s="10"/>
      <c r="L105" s="10" t="s">
        <v>131</v>
      </c>
      <c r="M105" s="10" t="s">
        <v>15</v>
      </c>
      <c r="N105" s="36">
        <v>813.75</v>
      </c>
      <c r="O105" s="15">
        <f t="shared" si="4"/>
        <v>12000</v>
      </c>
      <c r="P105" s="15">
        <v>3000</v>
      </c>
      <c r="Q105" s="15">
        <v>3000</v>
      </c>
      <c r="R105" s="15">
        <v>3000</v>
      </c>
      <c r="S105" s="15">
        <v>3000</v>
      </c>
      <c r="T105" s="15">
        <f t="shared" si="3"/>
        <v>9765000</v>
      </c>
      <c r="U105" s="10" t="s">
        <v>48</v>
      </c>
      <c r="V105" s="10" t="s">
        <v>46</v>
      </c>
      <c r="W105" s="10" t="s">
        <v>49</v>
      </c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</row>
    <row r="106" spans="1:68" ht="30">
      <c r="A106" s="10">
        <f xml:space="preserve"> IF(V106="","",SUBTOTAL(3,V$8:$V106))</f>
        <v>97</v>
      </c>
      <c r="B106" s="10" t="s">
        <v>464</v>
      </c>
      <c r="C106" s="10" t="s">
        <v>467</v>
      </c>
      <c r="D106" s="10" t="s">
        <v>310</v>
      </c>
      <c r="E106" s="10" t="s">
        <v>311</v>
      </c>
      <c r="F106" s="10" t="s">
        <v>455</v>
      </c>
      <c r="G106" s="10"/>
      <c r="H106" s="10"/>
      <c r="I106" s="10"/>
      <c r="J106" s="10"/>
      <c r="K106" s="10"/>
      <c r="L106" s="10" t="s">
        <v>131</v>
      </c>
      <c r="M106" s="10" t="s">
        <v>15</v>
      </c>
      <c r="N106" s="36">
        <v>813.75</v>
      </c>
      <c r="O106" s="15">
        <f t="shared" si="4"/>
        <v>720</v>
      </c>
      <c r="P106" s="15">
        <v>180</v>
      </c>
      <c r="Q106" s="15">
        <v>180</v>
      </c>
      <c r="R106" s="15">
        <v>180</v>
      </c>
      <c r="S106" s="15">
        <v>180</v>
      </c>
      <c r="T106" s="15">
        <f t="shared" si="3"/>
        <v>585900</v>
      </c>
      <c r="U106" s="10" t="s">
        <v>377</v>
      </c>
      <c r="V106" s="10" t="s">
        <v>198</v>
      </c>
      <c r="W106" s="10" t="s">
        <v>378</v>
      </c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</row>
    <row r="107" spans="1:68" ht="30">
      <c r="A107" s="10">
        <f xml:space="preserve"> IF(V107="","",SUBTOTAL(3,V$8:$V107))</f>
        <v>98</v>
      </c>
      <c r="B107" s="10" t="s">
        <v>464</v>
      </c>
      <c r="C107" s="10" t="s">
        <v>467</v>
      </c>
      <c r="D107" s="10" t="s">
        <v>310</v>
      </c>
      <c r="E107" s="10" t="s">
        <v>311</v>
      </c>
      <c r="F107" s="10" t="s">
        <v>455</v>
      </c>
      <c r="G107" s="10"/>
      <c r="H107" s="10"/>
      <c r="I107" s="10"/>
      <c r="J107" s="10"/>
      <c r="K107" s="10"/>
      <c r="L107" s="10" t="s">
        <v>131</v>
      </c>
      <c r="M107" s="10" t="s">
        <v>15</v>
      </c>
      <c r="N107" s="36">
        <v>813.75</v>
      </c>
      <c r="O107" s="15">
        <f t="shared" si="4"/>
        <v>720</v>
      </c>
      <c r="P107" s="15">
        <v>180</v>
      </c>
      <c r="Q107" s="15">
        <v>180</v>
      </c>
      <c r="R107" s="15">
        <v>180</v>
      </c>
      <c r="S107" s="15">
        <v>180</v>
      </c>
      <c r="T107" s="15">
        <f t="shared" si="3"/>
        <v>585900</v>
      </c>
      <c r="U107" s="10" t="s">
        <v>379</v>
      </c>
      <c r="V107" s="10" t="s">
        <v>198</v>
      </c>
      <c r="W107" s="10" t="s">
        <v>380</v>
      </c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</row>
    <row r="108" spans="1:68" ht="30">
      <c r="A108" s="10">
        <f xml:space="preserve"> IF(V108="","",SUBTOTAL(3,V$8:$V108))</f>
        <v>99</v>
      </c>
      <c r="B108" s="10" t="s">
        <v>464</v>
      </c>
      <c r="C108" s="10" t="s">
        <v>467</v>
      </c>
      <c r="D108" s="10" t="s">
        <v>310</v>
      </c>
      <c r="E108" s="10" t="s">
        <v>311</v>
      </c>
      <c r="F108" s="10" t="s">
        <v>455</v>
      </c>
      <c r="G108" s="10"/>
      <c r="H108" s="10"/>
      <c r="I108" s="10"/>
      <c r="J108" s="10"/>
      <c r="K108" s="10"/>
      <c r="L108" s="10" t="s">
        <v>131</v>
      </c>
      <c r="M108" s="10" t="s">
        <v>15</v>
      </c>
      <c r="N108" s="36">
        <v>813.75</v>
      </c>
      <c r="O108" s="15">
        <f t="shared" si="4"/>
        <v>720</v>
      </c>
      <c r="P108" s="15">
        <v>180</v>
      </c>
      <c r="Q108" s="15">
        <v>180</v>
      </c>
      <c r="R108" s="15">
        <v>180</v>
      </c>
      <c r="S108" s="15">
        <v>180</v>
      </c>
      <c r="T108" s="15">
        <f t="shared" si="3"/>
        <v>585900</v>
      </c>
      <c r="U108" s="10" t="s">
        <v>381</v>
      </c>
      <c r="V108" s="10" t="s">
        <v>198</v>
      </c>
      <c r="W108" s="10" t="s">
        <v>382</v>
      </c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</row>
    <row r="109" spans="1:68" ht="30">
      <c r="A109" s="10">
        <f xml:space="preserve"> IF(V109="","",SUBTOTAL(3,V$8:$V109))</f>
        <v>100</v>
      </c>
      <c r="B109" s="10" t="s">
        <v>464</v>
      </c>
      <c r="C109" s="10" t="s">
        <v>467</v>
      </c>
      <c r="D109" s="10" t="s">
        <v>310</v>
      </c>
      <c r="E109" s="10" t="s">
        <v>311</v>
      </c>
      <c r="F109" s="10" t="s">
        <v>455</v>
      </c>
      <c r="G109" s="10"/>
      <c r="H109" s="10"/>
      <c r="I109" s="10"/>
      <c r="J109" s="10"/>
      <c r="K109" s="10"/>
      <c r="L109" s="10" t="s">
        <v>131</v>
      </c>
      <c r="M109" s="10" t="s">
        <v>15</v>
      </c>
      <c r="N109" s="36">
        <v>813.75</v>
      </c>
      <c r="O109" s="15">
        <f t="shared" si="4"/>
        <v>8280</v>
      </c>
      <c r="P109" s="15">
        <v>1800</v>
      </c>
      <c r="Q109" s="15">
        <v>2160</v>
      </c>
      <c r="R109" s="15">
        <v>2160</v>
      </c>
      <c r="S109" s="15">
        <v>2160</v>
      </c>
      <c r="T109" s="15">
        <f t="shared" si="3"/>
        <v>6737850</v>
      </c>
      <c r="U109" s="10" t="s">
        <v>383</v>
      </c>
      <c r="V109" s="10" t="s">
        <v>198</v>
      </c>
      <c r="W109" s="10" t="s">
        <v>384</v>
      </c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</row>
    <row r="110" spans="1:68" ht="30">
      <c r="A110" s="10">
        <f xml:space="preserve"> IF(V110="","",SUBTOTAL(3,V$8:$V110))</f>
        <v>101</v>
      </c>
      <c r="B110" s="10" t="s">
        <v>464</v>
      </c>
      <c r="C110" s="10" t="s">
        <v>467</v>
      </c>
      <c r="D110" s="10" t="s">
        <v>310</v>
      </c>
      <c r="E110" s="10" t="s">
        <v>311</v>
      </c>
      <c r="F110" s="10" t="s">
        <v>455</v>
      </c>
      <c r="G110" s="10"/>
      <c r="H110" s="10"/>
      <c r="I110" s="10"/>
      <c r="J110" s="10"/>
      <c r="K110" s="10"/>
      <c r="L110" s="10" t="s">
        <v>131</v>
      </c>
      <c r="M110" s="10" t="s">
        <v>15</v>
      </c>
      <c r="N110" s="36">
        <v>813.75</v>
      </c>
      <c r="O110" s="15">
        <f t="shared" si="4"/>
        <v>1260</v>
      </c>
      <c r="P110" s="15">
        <v>180</v>
      </c>
      <c r="Q110" s="15">
        <v>360</v>
      </c>
      <c r="R110" s="15">
        <v>360</v>
      </c>
      <c r="S110" s="15">
        <v>360</v>
      </c>
      <c r="T110" s="15">
        <f t="shared" si="3"/>
        <v>1025325</v>
      </c>
      <c r="U110" s="10" t="s">
        <v>385</v>
      </c>
      <c r="V110" s="10" t="s">
        <v>198</v>
      </c>
      <c r="W110" s="10" t="s">
        <v>386</v>
      </c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</row>
    <row r="111" spans="1:68" ht="30">
      <c r="A111" s="10">
        <f xml:space="preserve"> IF(V111="","",SUBTOTAL(3,V$8:$V111))</f>
        <v>102</v>
      </c>
      <c r="B111" s="10" t="s">
        <v>464</v>
      </c>
      <c r="C111" s="10" t="s">
        <v>467</v>
      </c>
      <c r="D111" s="10" t="s">
        <v>310</v>
      </c>
      <c r="E111" s="10" t="s">
        <v>311</v>
      </c>
      <c r="F111" s="10" t="s">
        <v>455</v>
      </c>
      <c r="G111" s="10"/>
      <c r="H111" s="10"/>
      <c r="I111" s="10"/>
      <c r="J111" s="10"/>
      <c r="K111" s="10"/>
      <c r="L111" s="10" t="s">
        <v>131</v>
      </c>
      <c r="M111" s="10" t="s">
        <v>15</v>
      </c>
      <c r="N111" s="36">
        <v>813.75</v>
      </c>
      <c r="O111" s="15">
        <f t="shared" si="4"/>
        <v>1980</v>
      </c>
      <c r="P111" s="15">
        <v>360</v>
      </c>
      <c r="Q111" s="15">
        <v>540</v>
      </c>
      <c r="R111" s="15">
        <v>540</v>
      </c>
      <c r="S111" s="15">
        <v>540</v>
      </c>
      <c r="T111" s="15">
        <f t="shared" si="3"/>
        <v>1611225</v>
      </c>
      <c r="U111" s="10" t="s">
        <v>201</v>
      </c>
      <c r="V111" s="10" t="s">
        <v>200</v>
      </c>
      <c r="W111" s="10" t="s">
        <v>202</v>
      </c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</row>
    <row r="112" spans="1:68" ht="30">
      <c r="A112" s="10">
        <f xml:space="preserve"> IF(V112="","",SUBTOTAL(3,V$8:$V112))</f>
        <v>103</v>
      </c>
      <c r="B112" s="10" t="s">
        <v>464</v>
      </c>
      <c r="C112" s="10" t="s">
        <v>467</v>
      </c>
      <c r="D112" s="10" t="s">
        <v>310</v>
      </c>
      <c r="E112" s="10" t="s">
        <v>311</v>
      </c>
      <c r="F112" s="10" t="s">
        <v>455</v>
      </c>
      <c r="G112" s="10"/>
      <c r="H112" s="10"/>
      <c r="I112" s="10"/>
      <c r="J112" s="10"/>
      <c r="K112" s="10"/>
      <c r="L112" s="10" t="s">
        <v>131</v>
      </c>
      <c r="M112" s="10" t="s">
        <v>15</v>
      </c>
      <c r="N112" s="36">
        <v>813.75</v>
      </c>
      <c r="O112" s="15">
        <f t="shared" si="4"/>
        <v>1380</v>
      </c>
      <c r="P112" s="15">
        <v>300</v>
      </c>
      <c r="Q112" s="15">
        <v>360</v>
      </c>
      <c r="R112" s="15">
        <v>360</v>
      </c>
      <c r="S112" s="15">
        <v>360</v>
      </c>
      <c r="T112" s="15">
        <f t="shared" si="3"/>
        <v>1122975</v>
      </c>
      <c r="U112" s="10" t="s">
        <v>387</v>
      </c>
      <c r="V112" s="10" t="s">
        <v>200</v>
      </c>
      <c r="W112" s="10" t="s">
        <v>388</v>
      </c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</row>
    <row r="113" spans="1:68" ht="30">
      <c r="A113" s="10">
        <f xml:space="preserve"> IF(V113="","",SUBTOTAL(3,V$8:$V113))</f>
        <v>104</v>
      </c>
      <c r="B113" s="10" t="s">
        <v>464</v>
      </c>
      <c r="C113" s="10" t="s">
        <v>467</v>
      </c>
      <c r="D113" s="10" t="s">
        <v>310</v>
      </c>
      <c r="E113" s="10" t="s">
        <v>311</v>
      </c>
      <c r="F113" s="10" t="s">
        <v>455</v>
      </c>
      <c r="G113" s="10"/>
      <c r="H113" s="10"/>
      <c r="I113" s="10"/>
      <c r="J113" s="10"/>
      <c r="K113" s="10"/>
      <c r="L113" s="10" t="s">
        <v>131</v>
      </c>
      <c r="M113" s="10" t="s">
        <v>15</v>
      </c>
      <c r="N113" s="36">
        <v>813.75</v>
      </c>
      <c r="O113" s="15">
        <f t="shared" si="4"/>
        <v>25500</v>
      </c>
      <c r="P113" s="15">
        <v>9600</v>
      </c>
      <c r="Q113" s="15">
        <v>5100</v>
      </c>
      <c r="R113" s="15">
        <v>5400</v>
      </c>
      <c r="S113" s="15">
        <v>5400</v>
      </c>
      <c r="T113" s="15">
        <f t="shared" si="3"/>
        <v>20750625</v>
      </c>
      <c r="U113" s="10" t="s">
        <v>213</v>
      </c>
      <c r="V113" s="10" t="s">
        <v>56</v>
      </c>
      <c r="W113" s="10" t="s">
        <v>214</v>
      </c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</row>
    <row r="114" spans="1:68" ht="30">
      <c r="A114" s="10">
        <f xml:space="preserve"> IF(V114="","",SUBTOTAL(3,V$8:$V114))</f>
        <v>105</v>
      </c>
      <c r="B114" s="10" t="s">
        <v>464</v>
      </c>
      <c r="C114" s="10" t="s">
        <v>467</v>
      </c>
      <c r="D114" s="10" t="s">
        <v>310</v>
      </c>
      <c r="E114" s="10" t="s">
        <v>311</v>
      </c>
      <c r="F114" s="10" t="s">
        <v>455</v>
      </c>
      <c r="G114" s="10"/>
      <c r="H114" s="10"/>
      <c r="I114" s="10"/>
      <c r="J114" s="10"/>
      <c r="K114" s="10"/>
      <c r="L114" s="10" t="s">
        <v>131</v>
      </c>
      <c r="M114" s="10" t="s">
        <v>15</v>
      </c>
      <c r="N114" s="36">
        <v>813.75</v>
      </c>
      <c r="O114" s="15">
        <f t="shared" si="4"/>
        <v>7200</v>
      </c>
      <c r="P114" s="15">
        <v>1800</v>
      </c>
      <c r="Q114" s="15">
        <v>1800</v>
      </c>
      <c r="R114" s="15">
        <v>1800</v>
      </c>
      <c r="S114" s="15">
        <v>1800</v>
      </c>
      <c r="T114" s="15">
        <f t="shared" si="3"/>
        <v>5859000</v>
      </c>
      <c r="U114" s="10" t="s">
        <v>217</v>
      </c>
      <c r="V114" s="10" t="s">
        <v>56</v>
      </c>
      <c r="W114" s="10" t="s">
        <v>218</v>
      </c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</row>
    <row r="115" spans="1:68" ht="30">
      <c r="A115" s="10">
        <f xml:space="preserve"> IF(V115="","",SUBTOTAL(3,V$8:$V115))</f>
        <v>106</v>
      </c>
      <c r="B115" s="10" t="s">
        <v>464</v>
      </c>
      <c r="C115" s="10" t="s">
        <v>467</v>
      </c>
      <c r="D115" s="10" t="s">
        <v>310</v>
      </c>
      <c r="E115" s="10" t="s">
        <v>311</v>
      </c>
      <c r="F115" s="10" t="s">
        <v>455</v>
      </c>
      <c r="G115" s="10"/>
      <c r="H115" s="10"/>
      <c r="I115" s="10"/>
      <c r="J115" s="10"/>
      <c r="K115" s="10"/>
      <c r="L115" s="10" t="s">
        <v>131</v>
      </c>
      <c r="M115" s="10" t="s">
        <v>15</v>
      </c>
      <c r="N115" s="36">
        <v>813.75</v>
      </c>
      <c r="O115" s="15">
        <f t="shared" si="4"/>
        <v>4440</v>
      </c>
      <c r="P115" s="15">
        <v>900</v>
      </c>
      <c r="Q115" s="15">
        <v>1080</v>
      </c>
      <c r="R115" s="15">
        <v>1200</v>
      </c>
      <c r="S115" s="15">
        <v>1260</v>
      </c>
      <c r="T115" s="15">
        <f t="shared" si="3"/>
        <v>3613050</v>
      </c>
      <c r="U115" s="10" t="s">
        <v>215</v>
      </c>
      <c r="V115" s="10" t="s">
        <v>56</v>
      </c>
      <c r="W115" s="10" t="s">
        <v>216</v>
      </c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</row>
    <row r="116" spans="1:68" ht="30">
      <c r="A116" s="10">
        <f xml:space="preserve"> IF(V116="","",SUBTOTAL(3,V$8:$V116))</f>
        <v>107</v>
      </c>
      <c r="B116" s="10" t="s">
        <v>464</v>
      </c>
      <c r="C116" s="10" t="s">
        <v>467</v>
      </c>
      <c r="D116" s="10" t="s">
        <v>310</v>
      </c>
      <c r="E116" s="10" t="s">
        <v>311</v>
      </c>
      <c r="F116" s="10" t="s">
        <v>455</v>
      </c>
      <c r="G116" s="10"/>
      <c r="H116" s="10"/>
      <c r="I116" s="10"/>
      <c r="J116" s="10"/>
      <c r="K116" s="10"/>
      <c r="L116" s="10" t="s">
        <v>131</v>
      </c>
      <c r="M116" s="10" t="s">
        <v>15</v>
      </c>
      <c r="N116" s="36">
        <v>813.75</v>
      </c>
      <c r="O116" s="15">
        <f t="shared" si="4"/>
        <v>5700</v>
      </c>
      <c r="P116" s="15">
        <v>1620</v>
      </c>
      <c r="Q116" s="15">
        <v>960</v>
      </c>
      <c r="R116" s="15">
        <v>1320</v>
      </c>
      <c r="S116" s="15">
        <v>1800</v>
      </c>
      <c r="T116" s="15">
        <f t="shared" si="3"/>
        <v>4638375</v>
      </c>
      <c r="U116" s="10" t="s">
        <v>389</v>
      </c>
      <c r="V116" s="10" t="s">
        <v>56</v>
      </c>
      <c r="W116" s="10" t="s">
        <v>390</v>
      </c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</row>
    <row r="117" spans="1:68" ht="30">
      <c r="A117" s="10">
        <f xml:space="preserve"> IF(V117="","",SUBTOTAL(3,V$8:$V117))</f>
        <v>108</v>
      </c>
      <c r="B117" s="10" t="s">
        <v>464</v>
      </c>
      <c r="C117" s="10" t="s">
        <v>467</v>
      </c>
      <c r="D117" s="10" t="s">
        <v>310</v>
      </c>
      <c r="E117" s="10" t="s">
        <v>311</v>
      </c>
      <c r="F117" s="10" t="s">
        <v>455</v>
      </c>
      <c r="G117" s="10"/>
      <c r="H117" s="10"/>
      <c r="I117" s="10"/>
      <c r="J117" s="10"/>
      <c r="K117" s="10"/>
      <c r="L117" s="10" t="s">
        <v>131</v>
      </c>
      <c r="M117" s="10" t="s">
        <v>15</v>
      </c>
      <c r="N117" s="36">
        <v>813.75</v>
      </c>
      <c r="O117" s="15">
        <f t="shared" si="4"/>
        <v>23100</v>
      </c>
      <c r="P117" s="15">
        <v>4740</v>
      </c>
      <c r="Q117" s="15">
        <v>5760</v>
      </c>
      <c r="R117" s="15">
        <v>2100</v>
      </c>
      <c r="S117" s="15">
        <v>10500</v>
      </c>
      <c r="T117" s="15">
        <f t="shared" si="3"/>
        <v>18797625</v>
      </c>
      <c r="U117" s="10" t="s">
        <v>211</v>
      </c>
      <c r="V117" s="10" t="s">
        <v>56</v>
      </c>
      <c r="W117" s="10" t="s">
        <v>212</v>
      </c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</row>
    <row r="118" spans="1:68" ht="30">
      <c r="A118" s="10">
        <f xml:space="preserve"> IF(V118="","",SUBTOTAL(3,V$8:$V118))</f>
        <v>109</v>
      </c>
      <c r="B118" s="10" t="s">
        <v>464</v>
      </c>
      <c r="C118" s="10" t="s">
        <v>467</v>
      </c>
      <c r="D118" s="10" t="s">
        <v>310</v>
      </c>
      <c r="E118" s="10" t="s">
        <v>311</v>
      </c>
      <c r="F118" s="10" t="s">
        <v>455</v>
      </c>
      <c r="G118" s="10"/>
      <c r="H118" s="10"/>
      <c r="I118" s="10"/>
      <c r="J118" s="10"/>
      <c r="K118" s="10"/>
      <c r="L118" s="10" t="s">
        <v>131</v>
      </c>
      <c r="M118" s="10" t="s">
        <v>15</v>
      </c>
      <c r="N118" s="36">
        <v>813.75</v>
      </c>
      <c r="O118" s="15">
        <f t="shared" si="4"/>
        <v>3060</v>
      </c>
      <c r="P118" s="15">
        <v>60</v>
      </c>
      <c r="Q118" s="15">
        <v>900</v>
      </c>
      <c r="R118" s="15">
        <v>1020</v>
      </c>
      <c r="S118" s="15">
        <v>1080</v>
      </c>
      <c r="T118" s="15">
        <f t="shared" si="3"/>
        <v>2490075</v>
      </c>
      <c r="U118" s="10" t="s">
        <v>209</v>
      </c>
      <c r="V118" s="10" t="s">
        <v>56</v>
      </c>
      <c r="W118" s="10" t="s">
        <v>210</v>
      </c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</row>
    <row r="119" spans="1:68" ht="30">
      <c r="A119" s="10">
        <f xml:space="preserve"> IF(V119="","",SUBTOTAL(3,V$8:$V119))</f>
        <v>110</v>
      </c>
      <c r="B119" s="10" t="s">
        <v>464</v>
      </c>
      <c r="C119" s="10" t="s">
        <v>467</v>
      </c>
      <c r="D119" s="10" t="s">
        <v>310</v>
      </c>
      <c r="E119" s="10" t="s">
        <v>311</v>
      </c>
      <c r="F119" s="10" t="s">
        <v>455</v>
      </c>
      <c r="G119" s="10"/>
      <c r="H119" s="10"/>
      <c r="I119" s="10"/>
      <c r="J119" s="10"/>
      <c r="K119" s="10"/>
      <c r="L119" s="10" t="s">
        <v>131</v>
      </c>
      <c r="M119" s="10" t="s">
        <v>15</v>
      </c>
      <c r="N119" s="36">
        <v>813.75</v>
      </c>
      <c r="O119" s="15">
        <f t="shared" si="4"/>
        <v>2880</v>
      </c>
      <c r="P119" s="15">
        <v>720</v>
      </c>
      <c r="Q119" s="15">
        <v>720</v>
      </c>
      <c r="R119" s="15">
        <v>720</v>
      </c>
      <c r="S119" s="15">
        <v>720</v>
      </c>
      <c r="T119" s="15">
        <f t="shared" si="3"/>
        <v>2343600</v>
      </c>
      <c r="U119" s="10" t="s">
        <v>203</v>
      </c>
      <c r="V119" s="10" t="s">
        <v>56</v>
      </c>
      <c r="W119" s="10" t="s">
        <v>204</v>
      </c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</row>
    <row r="120" spans="1:68" ht="30">
      <c r="A120" s="10">
        <f xml:space="preserve"> IF(V120="","",SUBTOTAL(3,V$8:$V120))</f>
        <v>111</v>
      </c>
      <c r="B120" s="10" t="s">
        <v>464</v>
      </c>
      <c r="C120" s="10" t="s">
        <v>467</v>
      </c>
      <c r="D120" s="10" t="s">
        <v>310</v>
      </c>
      <c r="E120" s="10" t="s">
        <v>311</v>
      </c>
      <c r="F120" s="10" t="s">
        <v>455</v>
      </c>
      <c r="G120" s="10"/>
      <c r="H120" s="10"/>
      <c r="I120" s="10"/>
      <c r="J120" s="10"/>
      <c r="K120" s="10"/>
      <c r="L120" s="10" t="s">
        <v>131</v>
      </c>
      <c r="M120" s="10" t="s">
        <v>15</v>
      </c>
      <c r="N120" s="36">
        <v>813.75</v>
      </c>
      <c r="O120" s="15">
        <f t="shared" si="4"/>
        <v>1800</v>
      </c>
      <c r="P120" s="15">
        <v>180</v>
      </c>
      <c r="Q120" s="15">
        <v>540</v>
      </c>
      <c r="R120" s="15">
        <v>540</v>
      </c>
      <c r="S120" s="15">
        <v>540</v>
      </c>
      <c r="T120" s="15">
        <f t="shared" si="3"/>
        <v>1464750</v>
      </c>
      <c r="U120" s="10" t="s">
        <v>205</v>
      </c>
      <c r="V120" s="10" t="s">
        <v>56</v>
      </c>
      <c r="W120" s="10" t="s">
        <v>206</v>
      </c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</row>
    <row r="121" spans="1:68" ht="30">
      <c r="A121" s="10">
        <f xml:space="preserve"> IF(V121="","",SUBTOTAL(3,V$8:$V121))</f>
        <v>112</v>
      </c>
      <c r="B121" s="10" t="s">
        <v>464</v>
      </c>
      <c r="C121" s="10" t="s">
        <v>467</v>
      </c>
      <c r="D121" s="10" t="s">
        <v>310</v>
      </c>
      <c r="E121" s="10" t="s">
        <v>311</v>
      </c>
      <c r="F121" s="10" t="s">
        <v>455</v>
      </c>
      <c r="G121" s="10"/>
      <c r="H121" s="10"/>
      <c r="I121" s="10"/>
      <c r="J121" s="10"/>
      <c r="K121" s="10"/>
      <c r="L121" s="10" t="s">
        <v>131</v>
      </c>
      <c r="M121" s="10" t="s">
        <v>15</v>
      </c>
      <c r="N121" s="36">
        <v>813.75</v>
      </c>
      <c r="O121" s="15">
        <f t="shared" si="4"/>
        <v>5220</v>
      </c>
      <c r="P121" s="15">
        <v>1680</v>
      </c>
      <c r="Q121" s="15">
        <v>1080</v>
      </c>
      <c r="R121" s="15">
        <v>1200</v>
      </c>
      <c r="S121" s="15">
        <v>1260</v>
      </c>
      <c r="T121" s="15">
        <f t="shared" si="3"/>
        <v>4247775</v>
      </c>
      <c r="U121" s="10" t="s">
        <v>391</v>
      </c>
      <c r="V121" s="10" t="s">
        <v>56</v>
      </c>
      <c r="W121" s="10" t="s">
        <v>392</v>
      </c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</row>
    <row r="122" spans="1:68" ht="30">
      <c r="A122" s="10">
        <f xml:space="preserve"> IF(V122="","",SUBTOTAL(3,V$8:$V122))</f>
        <v>113</v>
      </c>
      <c r="B122" s="10" t="s">
        <v>464</v>
      </c>
      <c r="C122" s="10" t="s">
        <v>467</v>
      </c>
      <c r="D122" s="10" t="s">
        <v>310</v>
      </c>
      <c r="E122" s="10" t="s">
        <v>311</v>
      </c>
      <c r="F122" s="10" t="s">
        <v>455</v>
      </c>
      <c r="G122" s="10"/>
      <c r="H122" s="10"/>
      <c r="I122" s="10"/>
      <c r="J122" s="10"/>
      <c r="K122" s="10"/>
      <c r="L122" s="10" t="s">
        <v>131</v>
      </c>
      <c r="M122" s="10" t="s">
        <v>15</v>
      </c>
      <c r="N122" s="36">
        <v>813.75</v>
      </c>
      <c r="O122" s="15">
        <f t="shared" si="4"/>
        <v>8970</v>
      </c>
      <c r="P122" s="15">
        <v>3570</v>
      </c>
      <c r="Q122" s="15">
        <v>1800</v>
      </c>
      <c r="R122" s="15">
        <v>1800</v>
      </c>
      <c r="S122" s="15">
        <v>1800</v>
      </c>
      <c r="T122" s="15">
        <f t="shared" si="3"/>
        <v>7299338</v>
      </c>
      <c r="U122" s="10" t="s">
        <v>58</v>
      </c>
      <c r="V122" s="10" t="s">
        <v>56</v>
      </c>
      <c r="W122" s="10" t="s">
        <v>59</v>
      </c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</row>
    <row r="123" spans="1:68" ht="30">
      <c r="A123" s="10">
        <f xml:space="preserve"> IF(V123="","",SUBTOTAL(3,V$8:$V123))</f>
        <v>114</v>
      </c>
      <c r="B123" s="10" t="s">
        <v>464</v>
      </c>
      <c r="C123" s="10" t="s">
        <v>467</v>
      </c>
      <c r="D123" s="10" t="s">
        <v>310</v>
      </c>
      <c r="E123" s="10" t="s">
        <v>311</v>
      </c>
      <c r="F123" s="10" t="s">
        <v>455</v>
      </c>
      <c r="G123" s="10"/>
      <c r="H123" s="10"/>
      <c r="I123" s="10"/>
      <c r="J123" s="10"/>
      <c r="K123" s="10"/>
      <c r="L123" s="10" t="s">
        <v>131</v>
      </c>
      <c r="M123" s="10" t="s">
        <v>15</v>
      </c>
      <c r="N123" s="36">
        <v>813.75</v>
      </c>
      <c r="O123" s="15">
        <f t="shared" si="4"/>
        <v>3180</v>
      </c>
      <c r="P123" s="15">
        <v>660</v>
      </c>
      <c r="Q123" s="15">
        <v>720</v>
      </c>
      <c r="R123" s="15">
        <v>900</v>
      </c>
      <c r="S123" s="15">
        <v>900</v>
      </c>
      <c r="T123" s="15">
        <f t="shared" si="3"/>
        <v>2587725</v>
      </c>
      <c r="U123" s="10" t="s">
        <v>207</v>
      </c>
      <c r="V123" s="10" t="s">
        <v>56</v>
      </c>
      <c r="W123" s="10" t="s">
        <v>208</v>
      </c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</row>
    <row r="124" spans="1:68" ht="30">
      <c r="A124" s="10">
        <f xml:space="preserve"> IF(V124="","",SUBTOTAL(3,V$8:$V124))</f>
        <v>115</v>
      </c>
      <c r="B124" s="10" t="s">
        <v>464</v>
      </c>
      <c r="C124" s="10" t="s">
        <v>467</v>
      </c>
      <c r="D124" s="10" t="s">
        <v>310</v>
      </c>
      <c r="E124" s="10" t="s">
        <v>311</v>
      </c>
      <c r="F124" s="10" t="s">
        <v>455</v>
      </c>
      <c r="G124" s="10"/>
      <c r="H124" s="10"/>
      <c r="I124" s="10"/>
      <c r="J124" s="10"/>
      <c r="K124" s="10"/>
      <c r="L124" s="10" t="s">
        <v>131</v>
      </c>
      <c r="M124" s="10" t="s">
        <v>15</v>
      </c>
      <c r="N124" s="36">
        <v>813.75</v>
      </c>
      <c r="O124" s="15">
        <f t="shared" si="4"/>
        <v>3420</v>
      </c>
      <c r="P124" s="15">
        <v>900</v>
      </c>
      <c r="Q124" s="15">
        <v>900</v>
      </c>
      <c r="R124" s="15">
        <v>900</v>
      </c>
      <c r="S124" s="15">
        <v>720</v>
      </c>
      <c r="T124" s="15">
        <f t="shared" si="3"/>
        <v>2783025</v>
      </c>
      <c r="U124" s="10" t="s">
        <v>393</v>
      </c>
      <c r="V124" s="10" t="s">
        <v>56</v>
      </c>
      <c r="W124" s="10" t="s">
        <v>394</v>
      </c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</row>
    <row r="125" spans="1:68" ht="30">
      <c r="A125" s="10">
        <f xml:space="preserve"> IF(V125="","",SUBTOTAL(3,V$8:$V125))</f>
        <v>116</v>
      </c>
      <c r="B125" s="10" t="s">
        <v>464</v>
      </c>
      <c r="C125" s="10" t="s">
        <v>467</v>
      </c>
      <c r="D125" s="10" t="s">
        <v>310</v>
      </c>
      <c r="E125" s="10" t="s">
        <v>311</v>
      </c>
      <c r="F125" s="10" t="s">
        <v>455</v>
      </c>
      <c r="G125" s="10"/>
      <c r="H125" s="10"/>
      <c r="I125" s="10"/>
      <c r="J125" s="10"/>
      <c r="K125" s="10"/>
      <c r="L125" s="10" t="s">
        <v>131</v>
      </c>
      <c r="M125" s="10" t="s">
        <v>15</v>
      </c>
      <c r="N125" s="36">
        <v>813.75</v>
      </c>
      <c r="O125" s="15">
        <f t="shared" si="4"/>
        <v>3840</v>
      </c>
      <c r="P125" s="15">
        <v>1020</v>
      </c>
      <c r="Q125" s="15">
        <v>900</v>
      </c>
      <c r="R125" s="15">
        <v>960</v>
      </c>
      <c r="S125" s="15">
        <v>960</v>
      </c>
      <c r="T125" s="15">
        <f t="shared" si="3"/>
        <v>3124800</v>
      </c>
      <c r="U125" s="10" t="s">
        <v>219</v>
      </c>
      <c r="V125" s="10" t="s">
        <v>220</v>
      </c>
      <c r="W125" s="10" t="s">
        <v>221</v>
      </c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</row>
    <row r="126" spans="1:68" ht="30">
      <c r="A126" s="10">
        <f xml:space="preserve"> IF(V126="","",SUBTOTAL(3,V$8:$V126))</f>
        <v>117</v>
      </c>
      <c r="B126" s="10" t="s">
        <v>464</v>
      </c>
      <c r="C126" s="10" t="s">
        <v>467</v>
      </c>
      <c r="D126" s="10" t="s">
        <v>310</v>
      </c>
      <c r="E126" s="10" t="s">
        <v>311</v>
      </c>
      <c r="F126" s="10" t="s">
        <v>455</v>
      </c>
      <c r="G126" s="10"/>
      <c r="H126" s="10"/>
      <c r="I126" s="10"/>
      <c r="J126" s="10"/>
      <c r="K126" s="10"/>
      <c r="L126" s="10" t="s">
        <v>131</v>
      </c>
      <c r="M126" s="10" t="s">
        <v>15</v>
      </c>
      <c r="N126" s="36">
        <v>813.75</v>
      </c>
      <c r="O126" s="15">
        <f t="shared" si="4"/>
        <v>16800</v>
      </c>
      <c r="P126" s="15">
        <v>4140</v>
      </c>
      <c r="Q126" s="15">
        <v>4140</v>
      </c>
      <c r="R126" s="15">
        <v>4200</v>
      </c>
      <c r="S126" s="15">
        <v>4320</v>
      </c>
      <c r="T126" s="15">
        <f t="shared" si="3"/>
        <v>13671000</v>
      </c>
      <c r="U126" s="10" t="s">
        <v>231</v>
      </c>
      <c r="V126" s="10" t="s">
        <v>223</v>
      </c>
      <c r="W126" s="10" t="s">
        <v>232</v>
      </c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</row>
    <row r="127" spans="1:68" ht="30">
      <c r="A127" s="10">
        <f xml:space="preserve"> IF(V127="","",SUBTOTAL(3,V$8:$V127))</f>
        <v>118</v>
      </c>
      <c r="B127" s="10" t="s">
        <v>464</v>
      </c>
      <c r="C127" s="10" t="s">
        <v>467</v>
      </c>
      <c r="D127" s="10" t="s">
        <v>310</v>
      </c>
      <c r="E127" s="10" t="s">
        <v>311</v>
      </c>
      <c r="F127" s="10" t="s">
        <v>455</v>
      </c>
      <c r="G127" s="10"/>
      <c r="H127" s="10"/>
      <c r="I127" s="10"/>
      <c r="J127" s="10"/>
      <c r="K127" s="10"/>
      <c r="L127" s="10" t="s">
        <v>131</v>
      </c>
      <c r="M127" s="10" t="s">
        <v>15</v>
      </c>
      <c r="N127" s="36">
        <v>813.75</v>
      </c>
      <c r="O127" s="15">
        <f t="shared" si="4"/>
        <v>75360</v>
      </c>
      <c r="P127" s="15">
        <v>14880</v>
      </c>
      <c r="Q127" s="15">
        <v>17880</v>
      </c>
      <c r="R127" s="15">
        <v>20820</v>
      </c>
      <c r="S127" s="15">
        <v>21780</v>
      </c>
      <c r="T127" s="15">
        <f t="shared" si="3"/>
        <v>61324200</v>
      </c>
      <c r="U127" s="10" t="s">
        <v>233</v>
      </c>
      <c r="V127" s="10" t="s">
        <v>223</v>
      </c>
      <c r="W127" s="10" t="s">
        <v>234</v>
      </c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</row>
    <row r="128" spans="1:68" ht="30">
      <c r="A128" s="10">
        <f xml:space="preserve"> IF(V128="","",SUBTOTAL(3,V$8:$V128))</f>
        <v>119</v>
      </c>
      <c r="B128" s="10" t="s">
        <v>464</v>
      </c>
      <c r="C128" s="10" t="s">
        <v>467</v>
      </c>
      <c r="D128" s="10" t="s">
        <v>310</v>
      </c>
      <c r="E128" s="10" t="s">
        <v>311</v>
      </c>
      <c r="F128" s="10" t="s">
        <v>455</v>
      </c>
      <c r="G128" s="10"/>
      <c r="H128" s="10"/>
      <c r="I128" s="10"/>
      <c r="J128" s="10"/>
      <c r="K128" s="10"/>
      <c r="L128" s="10" t="s">
        <v>131</v>
      </c>
      <c r="M128" s="10" t="s">
        <v>15</v>
      </c>
      <c r="N128" s="36">
        <v>813.75</v>
      </c>
      <c r="O128" s="15">
        <f t="shared" si="4"/>
        <v>180</v>
      </c>
      <c r="P128" s="15">
        <v>0</v>
      </c>
      <c r="Q128" s="15">
        <v>60</v>
      </c>
      <c r="R128" s="15">
        <v>0</v>
      </c>
      <c r="S128" s="15">
        <v>120</v>
      </c>
      <c r="T128" s="15">
        <f t="shared" si="3"/>
        <v>146475</v>
      </c>
      <c r="U128" s="10" t="s">
        <v>229</v>
      </c>
      <c r="V128" s="10" t="s">
        <v>223</v>
      </c>
      <c r="W128" s="10" t="s">
        <v>230</v>
      </c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</row>
    <row r="129" spans="1:68" ht="30">
      <c r="A129" s="10">
        <f xml:space="preserve"> IF(V129="","",SUBTOTAL(3,V$8:$V129))</f>
        <v>120</v>
      </c>
      <c r="B129" s="10" t="s">
        <v>464</v>
      </c>
      <c r="C129" s="10" t="s">
        <v>467</v>
      </c>
      <c r="D129" s="10" t="s">
        <v>310</v>
      </c>
      <c r="E129" s="10" t="s">
        <v>311</v>
      </c>
      <c r="F129" s="10" t="s">
        <v>455</v>
      </c>
      <c r="G129" s="10"/>
      <c r="H129" s="10"/>
      <c r="I129" s="10"/>
      <c r="J129" s="10"/>
      <c r="K129" s="10"/>
      <c r="L129" s="10" t="s">
        <v>131</v>
      </c>
      <c r="M129" s="10" t="s">
        <v>15</v>
      </c>
      <c r="N129" s="36">
        <v>813.75</v>
      </c>
      <c r="O129" s="15">
        <f t="shared" si="4"/>
        <v>360</v>
      </c>
      <c r="P129" s="15">
        <v>120</v>
      </c>
      <c r="Q129" s="15">
        <v>0</v>
      </c>
      <c r="R129" s="15">
        <v>0</v>
      </c>
      <c r="S129" s="15">
        <v>240</v>
      </c>
      <c r="T129" s="15">
        <f t="shared" si="3"/>
        <v>292950</v>
      </c>
      <c r="U129" s="10" t="s">
        <v>222</v>
      </c>
      <c r="V129" s="10" t="s">
        <v>223</v>
      </c>
      <c r="W129" s="10" t="s">
        <v>224</v>
      </c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</row>
    <row r="130" spans="1:68" ht="30">
      <c r="A130" s="10">
        <f xml:space="preserve"> IF(V130="","",SUBTOTAL(3,V$8:$V130))</f>
        <v>121</v>
      </c>
      <c r="B130" s="10" t="s">
        <v>464</v>
      </c>
      <c r="C130" s="10" t="s">
        <v>467</v>
      </c>
      <c r="D130" s="10" t="s">
        <v>310</v>
      </c>
      <c r="E130" s="10" t="s">
        <v>311</v>
      </c>
      <c r="F130" s="10" t="s">
        <v>455</v>
      </c>
      <c r="G130" s="10"/>
      <c r="H130" s="10"/>
      <c r="I130" s="10"/>
      <c r="J130" s="10"/>
      <c r="K130" s="10"/>
      <c r="L130" s="10" t="s">
        <v>131</v>
      </c>
      <c r="M130" s="10" t="s">
        <v>15</v>
      </c>
      <c r="N130" s="36">
        <v>813.75</v>
      </c>
      <c r="O130" s="15">
        <f t="shared" si="4"/>
        <v>2100</v>
      </c>
      <c r="P130" s="15">
        <v>600</v>
      </c>
      <c r="Q130" s="15">
        <v>420</v>
      </c>
      <c r="R130" s="15">
        <v>540</v>
      </c>
      <c r="S130" s="15">
        <v>540</v>
      </c>
      <c r="T130" s="15">
        <f t="shared" si="3"/>
        <v>1708875</v>
      </c>
      <c r="U130" s="10" t="s">
        <v>235</v>
      </c>
      <c r="V130" s="10" t="s">
        <v>223</v>
      </c>
      <c r="W130" s="10" t="s">
        <v>236</v>
      </c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</row>
    <row r="131" spans="1:68" ht="30">
      <c r="A131" s="10">
        <f xml:space="preserve"> IF(V131="","",SUBTOTAL(3,V$8:$V131))</f>
        <v>122</v>
      </c>
      <c r="B131" s="10" t="s">
        <v>464</v>
      </c>
      <c r="C131" s="10" t="s">
        <v>467</v>
      </c>
      <c r="D131" s="10" t="s">
        <v>310</v>
      </c>
      <c r="E131" s="10" t="s">
        <v>311</v>
      </c>
      <c r="F131" s="10" t="s">
        <v>455</v>
      </c>
      <c r="G131" s="10"/>
      <c r="H131" s="10"/>
      <c r="I131" s="10"/>
      <c r="J131" s="10"/>
      <c r="K131" s="10"/>
      <c r="L131" s="10" t="s">
        <v>131</v>
      </c>
      <c r="M131" s="10" t="s">
        <v>15</v>
      </c>
      <c r="N131" s="36">
        <v>813.75</v>
      </c>
      <c r="O131" s="15">
        <f t="shared" si="4"/>
        <v>540</v>
      </c>
      <c r="P131" s="15">
        <v>60</v>
      </c>
      <c r="Q131" s="15">
        <v>60</v>
      </c>
      <c r="R131" s="15">
        <v>0</v>
      </c>
      <c r="S131" s="15">
        <v>420</v>
      </c>
      <c r="T131" s="15">
        <f t="shared" si="3"/>
        <v>439425</v>
      </c>
      <c r="U131" s="10" t="s">
        <v>227</v>
      </c>
      <c r="V131" s="10" t="s">
        <v>223</v>
      </c>
      <c r="W131" s="10" t="s">
        <v>228</v>
      </c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</row>
    <row r="132" spans="1:68" ht="30">
      <c r="A132" s="10">
        <f xml:space="preserve"> IF(V132="","",SUBTOTAL(3,V$8:$V132))</f>
        <v>123</v>
      </c>
      <c r="B132" s="10" t="s">
        <v>464</v>
      </c>
      <c r="C132" s="10" t="s">
        <v>467</v>
      </c>
      <c r="D132" s="10" t="s">
        <v>310</v>
      </c>
      <c r="E132" s="10" t="s">
        <v>311</v>
      </c>
      <c r="F132" s="10" t="s">
        <v>455</v>
      </c>
      <c r="G132" s="10"/>
      <c r="H132" s="10"/>
      <c r="I132" s="10"/>
      <c r="J132" s="10"/>
      <c r="K132" s="10"/>
      <c r="L132" s="10" t="s">
        <v>131</v>
      </c>
      <c r="M132" s="10" t="s">
        <v>15</v>
      </c>
      <c r="N132" s="36">
        <v>813.75</v>
      </c>
      <c r="O132" s="15">
        <f t="shared" si="4"/>
        <v>180</v>
      </c>
      <c r="P132" s="15">
        <v>60</v>
      </c>
      <c r="Q132" s="15">
        <v>0</v>
      </c>
      <c r="R132" s="15">
        <v>0</v>
      </c>
      <c r="S132" s="15">
        <v>120</v>
      </c>
      <c r="T132" s="15">
        <f t="shared" si="3"/>
        <v>146475</v>
      </c>
      <c r="U132" s="10" t="s">
        <v>225</v>
      </c>
      <c r="V132" s="10" t="s">
        <v>223</v>
      </c>
      <c r="W132" s="10" t="s">
        <v>226</v>
      </c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</row>
    <row r="133" spans="1:68" ht="30">
      <c r="A133" s="10">
        <f xml:space="preserve"> IF(V133="","",SUBTOTAL(3,V$8:$V133))</f>
        <v>124</v>
      </c>
      <c r="B133" s="10" t="s">
        <v>464</v>
      </c>
      <c r="C133" s="10" t="s">
        <v>467</v>
      </c>
      <c r="D133" s="10" t="s">
        <v>310</v>
      </c>
      <c r="E133" s="10" t="s">
        <v>311</v>
      </c>
      <c r="F133" s="10" t="s">
        <v>455</v>
      </c>
      <c r="G133" s="10"/>
      <c r="H133" s="10"/>
      <c r="I133" s="10"/>
      <c r="J133" s="10"/>
      <c r="K133" s="10"/>
      <c r="L133" s="10" t="s">
        <v>131</v>
      </c>
      <c r="M133" s="10" t="s">
        <v>15</v>
      </c>
      <c r="N133" s="36">
        <v>813.75</v>
      </c>
      <c r="O133" s="15">
        <f t="shared" si="4"/>
        <v>900</v>
      </c>
      <c r="P133" s="15">
        <v>120</v>
      </c>
      <c r="Q133" s="15">
        <v>120</v>
      </c>
      <c r="R133" s="15">
        <v>60</v>
      </c>
      <c r="S133" s="15">
        <v>600</v>
      </c>
      <c r="T133" s="15">
        <f t="shared" si="3"/>
        <v>732375</v>
      </c>
      <c r="U133" s="10" t="s">
        <v>395</v>
      </c>
      <c r="V133" s="10" t="s">
        <v>223</v>
      </c>
      <c r="W133" s="10" t="s">
        <v>396</v>
      </c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</row>
    <row r="134" spans="1:68" ht="30">
      <c r="A134" s="10">
        <f xml:space="preserve"> IF(V134="","",SUBTOTAL(3,V$8:$V134))</f>
        <v>125</v>
      </c>
      <c r="B134" s="10" t="s">
        <v>464</v>
      </c>
      <c r="C134" s="10" t="s">
        <v>467</v>
      </c>
      <c r="D134" s="10" t="s">
        <v>310</v>
      </c>
      <c r="E134" s="10" t="s">
        <v>311</v>
      </c>
      <c r="F134" s="10" t="s">
        <v>455</v>
      </c>
      <c r="G134" s="10"/>
      <c r="H134" s="10"/>
      <c r="I134" s="10"/>
      <c r="J134" s="10"/>
      <c r="K134" s="10"/>
      <c r="L134" s="10" t="s">
        <v>131</v>
      </c>
      <c r="M134" s="10" t="s">
        <v>15</v>
      </c>
      <c r="N134" s="36">
        <v>813.75</v>
      </c>
      <c r="O134" s="15">
        <f t="shared" si="4"/>
        <v>11880</v>
      </c>
      <c r="P134" s="15">
        <v>2340</v>
      </c>
      <c r="Q134" s="15">
        <v>2880</v>
      </c>
      <c r="R134" s="15">
        <v>3240</v>
      </c>
      <c r="S134" s="15">
        <v>3420</v>
      </c>
      <c r="T134" s="15">
        <f t="shared" si="3"/>
        <v>9667350</v>
      </c>
      <c r="U134" s="10" t="s">
        <v>240</v>
      </c>
      <c r="V134" s="10" t="s">
        <v>238</v>
      </c>
      <c r="W134" s="10" t="s">
        <v>241</v>
      </c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</row>
    <row r="135" spans="1:68" ht="30">
      <c r="A135" s="10">
        <f xml:space="preserve"> IF(V135="","",SUBTOTAL(3,V$8:$V135))</f>
        <v>126</v>
      </c>
      <c r="B135" s="10" t="s">
        <v>464</v>
      </c>
      <c r="C135" s="10" t="s">
        <v>467</v>
      </c>
      <c r="D135" s="10" t="s">
        <v>310</v>
      </c>
      <c r="E135" s="10" t="s">
        <v>311</v>
      </c>
      <c r="F135" s="10" t="s">
        <v>455</v>
      </c>
      <c r="G135" s="10"/>
      <c r="H135" s="10"/>
      <c r="I135" s="10"/>
      <c r="J135" s="10"/>
      <c r="K135" s="10"/>
      <c r="L135" s="10" t="s">
        <v>131</v>
      </c>
      <c r="M135" s="10" t="s">
        <v>15</v>
      </c>
      <c r="N135" s="36">
        <v>813.75</v>
      </c>
      <c r="O135" s="15">
        <f t="shared" si="4"/>
        <v>3780</v>
      </c>
      <c r="P135" s="15">
        <v>720</v>
      </c>
      <c r="Q135" s="15">
        <v>900</v>
      </c>
      <c r="R135" s="15">
        <v>1080</v>
      </c>
      <c r="S135" s="15">
        <v>1080</v>
      </c>
      <c r="T135" s="15">
        <f t="shared" si="3"/>
        <v>3075975</v>
      </c>
      <c r="U135" s="10" t="s">
        <v>237</v>
      </c>
      <c r="V135" s="10" t="s">
        <v>238</v>
      </c>
      <c r="W135" s="10" t="s">
        <v>239</v>
      </c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</row>
    <row r="136" spans="1:68" ht="30">
      <c r="A136" s="10">
        <f xml:space="preserve"> IF(V136="","",SUBTOTAL(3,V$8:$V136))</f>
        <v>127</v>
      </c>
      <c r="B136" s="10" t="s">
        <v>464</v>
      </c>
      <c r="C136" s="10" t="s">
        <v>467</v>
      </c>
      <c r="D136" s="10" t="s">
        <v>310</v>
      </c>
      <c r="E136" s="10" t="s">
        <v>311</v>
      </c>
      <c r="F136" s="10" t="s">
        <v>455</v>
      </c>
      <c r="G136" s="10"/>
      <c r="H136" s="10"/>
      <c r="I136" s="10"/>
      <c r="J136" s="10"/>
      <c r="K136" s="10"/>
      <c r="L136" s="10" t="s">
        <v>131</v>
      </c>
      <c r="M136" s="10" t="s">
        <v>15</v>
      </c>
      <c r="N136" s="36">
        <v>813.75</v>
      </c>
      <c r="O136" s="15">
        <f t="shared" si="4"/>
        <v>3060</v>
      </c>
      <c r="P136" s="15">
        <v>60</v>
      </c>
      <c r="Q136" s="15">
        <v>900</v>
      </c>
      <c r="R136" s="15">
        <v>1020</v>
      </c>
      <c r="S136" s="15">
        <v>1080</v>
      </c>
      <c r="T136" s="15">
        <f t="shared" si="3"/>
        <v>2490075</v>
      </c>
      <c r="U136" s="10" t="s">
        <v>242</v>
      </c>
      <c r="V136" s="10" t="s">
        <v>63</v>
      </c>
      <c r="W136" s="10" t="s">
        <v>243</v>
      </c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</row>
    <row r="137" spans="1:68" ht="60">
      <c r="A137" s="10">
        <f xml:space="preserve"> IF(V137="","",SUBTOTAL(3,V$8:$V137))</f>
        <v>128</v>
      </c>
      <c r="B137" s="10" t="s">
        <v>464</v>
      </c>
      <c r="C137" s="10" t="s">
        <v>467</v>
      </c>
      <c r="D137" s="10" t="s">
        <v>310</v>
      </c>
      <c r="E137" s="10" t="s">
        <v>311</v>
      </c>
      <c r="F137" s="10" t="s">
        <v>455</v>
      </c>
      <c r="G137" s="10"/>
      <c r="H137" s="10"/>
      <c r="I137" s="10"/>
      <c r="J137" s="10"/>
      <c r="K137" s="10"/>
      <c r="L137" s="10" t="s">
        <v>131</v>
      </c>
      <c r="M137" s="10" t="s">
        <v>15</v>
      </c>
      <c r="N137" s="36">
        <v>813.75</v>
      </c>
      <c r="O137" s="15">
        <f t="shared" si="4"/>
        <v>26820</v>
      </c>
      <c r="P137" s="15">
        <v>3900</v>
      </c>
      <c r="Q137" s="15">
        <v>6720</v>
      </c>
      <c r="R137" s="15">
        <v>7920</v>
      </c>
      <c r="S137" s="15">
        <v>8280</v>
      </c>
      <c r="T137" s="15">
        <f t="shared" si="3"/>
        <v>21824775</v>
      </c>
      <c r="U137" s="10" t="s">
        <v>504</v>
      </c>
      <c r="V137" s="10" t="s">
        <v>63</v>
      </c>
      <c r="W137" s="10" t="s">
        <v>66</v>
      </c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</row>
    <row r="138" spans="1:68" ht="30">
      <c r="A138" s="10">
        <f xml:space="preserve"> IF(V138="","",SUBTOTAL(3,V$8:$V138))</f>
        <v>129</v>
      </c>
      <c r="B138" s="10" t="s">
        <v>464</v>
      </c>
      <c r="C138" s="10" t="s">
        <v>467</v>
      </c>
      <c r="D138" s="10" t="s">
        <v>310</v>
      </c>
      <c r="E138" s="10" t="s">
        <v>311</v>
      </c>
      <c r="F138" s="10" t="s">
        <v>455</v>
      </c>
      <c r="G138" s="10"/>
      <c r="H138" s="10"/>
      <c r="I138" s="10"/>
      <c r="J138" s="10"/>
      <c r="K138" s="10"/>
      <c r="L138" s="10" t="s">
        <v>131</v>
      </c>
      <c r="M138" s="10" t="s">
        <v>15</v>
      </c>
      <c r="N138" s="36">
        <v>813.75</v>
      </c>
      <c r="O138" s="15">
        <f t="shared" si="4"/>
        <v>2520</v>
      </c>
      <c r="P138" s="15">
        <v>540</v>
      </c>
      <c r="Q138" s="15">
        <v>540</v>
      </c>
      <c r="R138" s="15">
        <v>720</v>
      </c>
      <c r="S138" s="15">
        <v>720</v>
      </c>
      <c r="T138" s="15">
        <f t="shared" ref="T138:T201" si="5">ROUND(N138*O138,0)</f>
        <v>2050650</v>
      </c>
      <c r="U138" s="10" t="s">
        <v>517</v>
      </c>
      <c r="V138" s="10" t="s">
        <v>63</v>
      </c>
      <c r="W138" s="10">
        <v>79042</v>
      </c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</row>
    <row r="139" spans="1:68" ht="75">
      <c r="A139" s="10">
        <f xml:space="preserve"> IF(V139="","",SUBTOTAL(3,V$8:$V139))</f>
        <v>130</v>
      </c>
      <c r="B139" s="10" t="s">
        <v>464</v>
      </c>
      <c r="C139" s="10" t="s">
        <v>467</v>
      </c>
      <c r="D139" s="10" t="s">
        <v>310</v>
      </c>
      <c r="E139" s="10" t="s">
        <v>311</v>
      </c>
      <c r="F139" s="10" t="s">
        <v>455</v>
      </c>
      <c r="G139" s="10"/>
      <c r="H139" s="10"/>
      <c r="I139" s="10"/>
      <c r="J139" s="10"/>
      <c r="K139" s="10"/>
      <c r="L139" s="10" t="s">
        <v>131</v>
      </c>
      <c r="M139" s="10" t="s">
        <v>15</v>
      </c>
      <c r="N139" s="36">
        <v>813.75</v>
      </c>
      <c r="O139" s="15">
        <f t="shared" si="4"/>
        <v>6180</v>
      </c>
      <c r="P139" s="15">
        <v>0</v>
      </c>
      <c r="Q139" s="15">
        <v>0</v>
      </c>
      <c r="R139" s="15">
        <v>1860</v>
      </c>
      <c r="S139" s="15">
        <v>4320</v>
      </c>
      <c r="T139" s="15">
        <f t="shared" si="5"/>
        <v>5028975</v>
      </c>
      <c r="U139" s="10" t="s">
        <v>513</v>
      </c>
      <c r="V139" s="10" t="s">
        <v>63</v>
      </c>
      <c r="W139" s="10" t="s">
        <v>397</v>
      </c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</row>
    <row r="140" spans="1:68" ht="45">
      <c r="A140" s="10">
        <f xml:space="preserve"> IF(V140="","",SUBTOTAL(3,V$8:$V140))</f>
        <v>131</v>
      </c>
      <c r="B140" s="10" t="s">
        <v>464</v>
      </c>
      <c r="C140" s="10" t="s">
        <v>467</v>
      </c>
      <c r="D140" s="10" t="s">
        <v>310</v>
      </c>
      <c r="E140" s="10" t="s">
        <v>311</v>
      </c>
      <c r="F140" s="10" t="s">
        <v>455</v>
      </c>
      <c r="G140" s="10"/>
      <c r="H140" s="10"/>
      <c r="I140" s="10"/>
      <c r="J140" s="10"/>
      <c r="K140" s="10"/>
      <c r="L140" s="10" t="s">
        <v>131</v>
      </c>
      <c r="M140" s="10" t="s">
        <v>15</v>
      </c>
      <c r="N140" s="36">
        <v>813.75</v>
      </c>
      <c r="O140" s="15">
        <f t="shared" si="4"/>
        <v>21780</v>
      </c>
      <c r="P140" s="15">
        <v>4320</v>
      </c>
      <c r="Q140" s="15">
        <v>5130</v>
      </c>
      <c r="R140" s="15">
        <v>6030</v>
      </c>
      <c r="S140" s="15">
        <v>6300</v>
      </c>
      <c r="T140" s="15">
        <f t="shared" si="5"/>
        <v>17723475</v>
      </c>
      <c r="U140" s="10" t="s">
        <v>519</v>
      </c>
      <c r="V140" s="10" t="s">
        <v>63</v>
      </c>
      <c r="W140" s="10" t="s">
        <v>77</v>
      </c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</row>
    <row r="141" spans="1:68" ht="60">
      <c r="A141" s="10">
        <f xml:space="preserve"> IF(V141="","",SUBTOTAL(3,V$8:$V141))</f>
        <v>132</v>
      </c>
      <c r="B141" s="10" t="s">
        <v>464</v>
      </c>
      <c r="C141" s="10" t="s">
        <v>467</v>
      </c>
      <c r="D141" s="10" t="s">
        <v>310</v>
      </c>
      <c r="E141" s="10" t="s">
        <v>311</v>
      </c>
      <c r="F141" s="10" t="s">
        <v>455</v>
      </c>
      <c r="G141" s="10"/>
      <c r="H141" s="10"/>
      <c r="I141" s="10"/>
      <c r="J141" s="10"/>
      <c r="K141" s="10"/>
      <c r="L141" s="10" t="s">
        <v>131</v>
      </c>
      <c r="M141" s="10" t="s">
        <v>15</v>
      </c>
      <c r="N141" s="36">
        <v>813.75</v>
      </c>
      <c r="O141" s="15">
        <f t="shared" si="4"/>
        <v>8280</v>
      </c>
      <c r="P141" s="15">
        <v>780</v>
      </c>
      <c r="Q141" s="15">
        <v>2220</v>
      </c>
      <c r="R141" s="15">
        <v>2580</v>
      </c>
      <c r="S141" s="15">
        <v>2700</v>
      </c>
      <c r="T141" s="15">
        <f t="shared" si="5"/>
        <v>6737850</v>
      </c>
      <c r="U141" s="10" t="s">
        <v>509</v>
      </c>
      <c r="V141" s="10" t="s">
        <v>63</v>
      </c>
      <c r="W141" s="10" t="s">
        <v>249</v>
      </c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</row>
    <row r="142" spans="1:68" ht="45">
      <c r="A142" s="10">
        <f xml:space="preserve"> IF(V142="","",SUBTOTAL(3,V$8:$V142))</f>
        <v>133</v>
      </c>
      <c r="B142" s="10" t="s">
        <v>464</v>
      </c>
      <c r="C142" s="10" t="s">
        <v>467</v>
      </c>
      <c r="D142" s="10" t="s">
        <v>310</v>
      </c>
      <c r="E142" s="10" t="s">
        <v>311</v>
      </c>
      <c r="F142" s="10" t="s">
        <v>455</v>
      </c>
      <c r="G142" s="10"/>
      <c r="H142" s="10"/>
      <c r="I142" s="10"/>
      <c r="J142" s="10"/>
      <c r="K142" s="10"/>
      <c r="L142" s="10" t="s">
        <v>131</v>
      </c>
      <c r="M142" s="10" t="s">
        <v>15</v>
      </c>
      <c r="N142" s="36">
        <v>813.75</v>
      </c>
      <c r="O142" s="15">
        <f t="shared" si="4"/>
        <v>7800</v>
      </c>
      <c r="P142" s="15">
        <v>0</v>
      </c>
      <c r="Q142" s="15">
        <v>1800</v>
      </c>
      <c r="R142" s="15">
        <v>2940</v>
      </c>
      <c r="S142" s="15">
        <v>3060</v>
      </c>
      <c r="T142" s="15">
        <f t="shared" si="5"/>
        <v>6347250</v>
      </c>
      <c r="U142" s="10" t="s">
        <v>514</v>
      </c>
      <c r="V142" s="10" t="s">
        <v>63</v>
      </c>
      <c r="W142" s="10" t="s">
        <v>398</v>
      </c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</row>
    <row r="143" spans="1:68" ht="60">
      <c r="A143" s="10">
        <f xml:space="preserve"> IF(V143="","",SUBTOTAL(3,V$8:$V143))</f>
        <v>134</v>
      </c>
      <c r="B143" s="10" t="s">
        <v>464</v>
      </c>
      <c r="C143" s="10" t="s">
        <v>467</v>
      </c>
      <c r="D143" s="10" t="s">
        <v>310</v>
      </c>
      <c r="E143" s="10" t="s">
        <v>311</v>
      </c>
      <c r="F143" s="10" t="s">
        <v>455</v>
      </c>
      <c r="G143" s="10"/>
      <c r="H143" s="10"/>
      <c r="I143" s="10"/>
      <c r="J143" s="10"/>
      <c r="K143" s="10"/>
      <c r="L143" s="10" t="s">
        <v>131</v>
      </c>
      <c r="M143" s="10" t="s">
        <v>15</v>
      </c>
      <c r="N143" s="36">
        <v>813.75</v>
      </c>
      <c r="O143" s="15">
        <f t="shared" si="4"/>
        <v>21060</v>
      </c>
      <c r="P143" s="15">
        <v>1560</v>
      </c>
      <c r="Q143" s="15">
        <v>5760</v>
      </c>
      <c r="R143" s="15">
        <v>6720</v>
      </c>
      <c r="S143" s="15">
        <v>7020</v>
      </c>
      <c r="T143" s="15">
        <f t="shared" si="5"/>
        <v>17137575</v>
      </c>
      <c r="U143" s="10" t="s">
        <v>518</v>
      </c>
      <c r="V143" s="10" t="s">
        <v>63</v>
      </c>
      <c r="W143" s="10" t="s">
        <v>250</v>
      </c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</row>
    <row r="144" spans="1:68" ht="45">
      <c r="A144" s="10">
        <f xml:space="preserve"> IF(V144="","",SUBTOTAL(3,V$8:$V144))</f>
        <v>135</v>
      </c>
      <c r="B144" s="10" t="s">
        <v>464</v>
      </c>
      <c r="C144" s="10" t="s">
        <v>467</v>
      </c>
      <c r="D144" s="10" t="s">
        <v>310</v>
      </c>
      <c r="E144" s="10" t="s">
        <v>311</v>
      </c>
      <c r="F144" s="10" t="s">
        <v>455</v>
      </c>
      <c r="G144" s="10"/>
      <c r="H144" s="10"/>
      <c r="I144" s="10"/>
      <c r="J144" s="10"/>
      <c r="K144" s="10"/>
      <c r="L144" s="10" t="s">
        <v>131</v>
      </c>
      <c r="M144" s="10" t="s">
        <v>15</v>
      </c>
      <c r="N144" s="36">
        <v>813.75</v>
      </c>
      <c r="O144" s="15">
        <f t="shared" si="4"/>
        <v>32940</v>
      </c>
      <c r="P144" s="15">
        <v>540</v>
      </c>
      <c r="Q144" s="15">
        <v>9540</v>
      </c>
      <c r="R144" s="15">
        <v>11160</v>
      </c>
      <c r="S144" s="15">
        <v>11700</v>
      </c>
      <c r="T144" s="15">
        <f t="shared" si="5"/>
        <v>26804925</v>
      </c>
      <c r="U144" s="10" t="s">
        <v>506</v>
      </c>
      <c r="V144" s="10" t="s">
        <v>63</v>
      </c>
      <c r="W144" s="10" t="s">
        <v>399</v>
      </c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</row>
    <row r="145" spans="1:68" ht="45">
      <c r="A145" s="10">
        <f xml:space="preserve"> IF(V145="","",SUBTOTAL(3,V$8:$V145))</f>
        <v>136</v>
      </c>
      <c r="B145" s="10" t="s">
        <v>464</v>
      </c>
      <c r="C145" s="10" t="s">
        <v>467</v>
      </c>
      <c r="D145" s="10" t="s">
        <v>310</v>
      </c>
      <c r="E145" s="10" t="s">
        <v>311</v>
      </c>
      <c r="F145" s="10" t="s">
        <v>455</v>
      </c>
      <c r="G145" s="10"/>
      <c r="H145" s="10"/>
      <c r="I145" s="10"/>
      <c r="J145" s="10"/>
      <c r="K145" s="10"/>
      <c r="L145" s="10" t="s">
        <v>131</v>
      </c>
      <c r="M145" s="10" t="s">
        <v>15</v>
      </c>
      <c r="N145" s="36">
        <v>813.75</v>
      </c>
      <c r="O145" s="15">
        <f t="shared" si="4"/>
        <v>18240</v>
      </c>
      <c r="P145" s="15">
        <v>3660</v>
      </c>
      <c r="Q145" s="15">
        <v>4860</v>
      </c>
      <c r="R145" s="15">
        <v>4860</v>
      </c>
      <c r="S145" s="15">
        <v>4860</v>
      </c>
      <c r="T145" s="15">
        <f t="shared" si="5"/>
        <v>14842800</v>
      </c>
      <c r="U145" s="10" t="s">
        <v>507</v>
      </c>
      <c r="V145" s="10" t="s">
        <v>63</v>
      </c>
      <c r="W145" s="10" t="s">
        <v>247</v>
      </c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</row>
    <row r="146" spans="1:68" ht="45">
      <c r="A146" s="10">
        <f xml:space="preserve"> IF(V146="","",SUBTOTAL(3,V$8:$V146))</f>
        <v>137</v>
      </c>
      <c r="B146" s="10" t="s">
        <v>464</v>
      </c>
      <c r="C146" s="10" t="s">
        <v>467</v>
      </c>
      <c r="D146" s="10" t="s">
        <v>310</v>
      </c>
      <c r="E146" s="10" t="s">
        <v>311</v>
      </c>
      <c r="F146" s="10" t="s">
        <v>455</v>
      </c>
      <c r="G146" s="10"/>
      <c r="H146" s="10"/>
      <c r="I146" s="10"/>
      <c r="J146" s="10"/>
      <c r="K146" s="10"/>
      <c r="L146" s="10" t="s">
        <v>131</v>
      </c>
      <c r="M146" s="10" t="s">
        <v>15</v>
      </c>
      <c r="N146" s="36">
        <v>813.75</v>
      </c>
      <c r="O146" s="15">
        <f t="shared" si="4"/>
        <v>38100</v>
      </c>
      <c r="P146" s="15">
        <v>0</v>
      </c>
      <c r="Q146" s="15">
        <v>9960</v>
      </c>
      <c r="R146" s="15">
        <v>13740</v>
      </c>
      <c r="S146" s="15">
        <v>14400</v>
      </c>
      <c r="T146" s="15">
        <f t="shared" si="5"/>
        <v>31003875</v>
      </c>
      <c r="U146" s="10" t="s">
        <v>508</v>
      </c>
      <c r="V146" s="10" t="s">
        <v>63</v>
      </c>
      <c r="W146" s="10" t="s">
        <v>400</v>
      </c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</row>
    <row r="147" spans="1:68" ht="45">
      <c r="A147" s="10">
        <f xml:space="preserve"> IF(V147="","",SUBTOTAL(3,V$8:$V147))</f>
        <v>138</v>
      </c>
      <c r="B147" s="10" t="s">
        <v>464</v>
      </c>
      <c r="C147" s="10" t="s">
        <v>467</v>
      </c>
      <c r="D147" s="10" t="s">
        <v>310</v>
      </c>
      <c r="E147" s="10" t="s">
        <v>311</v>
      </c>
      <c r="F147" s="10" t="s">
        <v>455</v>
      </c>
      <c r="G147" s="10"/>
      <c r="H147" s="10"/>
      <c r="I147" s="10"/>
      <c r="J147" s="10"/>
      <c r="K147" s="10"/>
      <c r="L147" s="10" t="s">
        <v>131</v>
      </c>
      <c r="M147" s="10" t="s">
        <v>15</v>
      </c>
      <c r="N147" s="36">
        <v>813.75</v>
      </c>
      <c r="O147" s="15">
        <f t="shared" si="4"/>
        <v>5280</v>
      </c>
      <c r="P147" s="15">
        <v>0</v>
      </c>
      <c r="Q147" s="15">
        <v>900</v>
      </c>
      <c r="R147" s="15">
        <v>2100</v>
      </c>
      <c r="S147" s="15">
        <v>2280</v>
      </c>
      <c r="T147" s="15">
        <f t="shared" si="5"/>
        <v>4296600</v>
      </c>
      <c r="U147" s="10" t="s">
        <v>515</v>
      </c>
      <c r="V147" s="10" t="s">
        <v>63</v>
      </c>
      <c r="W147" s="10" t="s">
        <v>346</v>
      </c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</row>
    <row r="148" spans="1:68" ht="60">
      <c r="A148" s="10">
        <f xml:space="preserve"> IF(V148="","",SUBTOTAL(3,V$8:$V148))</f>
        <v>139</v>
      </c>
      <c r="B148" s="10" t="s">
        <v>464</v>
      </c>
      <c r="C148" s="10" t="s">
        <v>467</v>
      </c>
      <c r="D148" s="10" t="s">
        <v>310</v>
      </c>
      <c r="E148" s="10" t="s">
        <v>311</v>
      </c>
      <c r="F148" s="10" t="s">
        <v>455</v>
      </c>
      <c r="G148" s="10"/>
      <c r="H148" s="10"/>
      <c r="I148" s="10"/>
      <c r="J148" s="10"/>
      <c r="K148" s="10"/>
      <c r="L148" s="10" t="s">
        <v>131</v>
      </c>
      <c r="M148" s="10" t="s">
        <v>15</v>
      </c>
      <c r="N148" s="36">
        <v>813.75</v>
      </c>
      <c r="O148" s="15">
        <f t="shared" si="4"/>
        <v>17700</v>
      </c>
      <c r="P148" s="15">
        <v>0</v>
      </c>
      <c r="Q148" s="15">
        <v>2940</v>
      </c>
      <c r="R148" s="15">
        <v>7200</v>
      </c>
      <c r="S148" s="15">
        <v>7560</v>
      </c>
      <c r="T148" s="15">
        <f t="shared" si="5"/>
        <v>14403375</v>
      </c>
      <c r="U148" s="10" t="s">
        <v>503</v>
      </c>
      <c r="V148" s="10" t="s">
        <v>63</v>
      </c>
      <c r="W148" s="10" t="s">
        <v>248</v>
      </c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</row>
    <row r="149" spans="1:68" ht="30">
      <c r="A149" s="10">
        <f xml:space="preserve"> IF(V149="","",SUBTOTAL(3,V$8:$V149))</f>
        <v>140</v>
      </c>
      <c r="B149" s="10" t="s">
        <v>464</v>
      </c>
      <c r="C149" s="10" t="s">
        <v>467</v>
      </c>
      <c r="D149" s="10" t="s">
        <v>310</v>
      </c>
      <c r="E149" s="10" t="s">
        <v>311</v>
      </c>
      <c r="F149" s="10" t="s">
        <v>455</v>
      </c>
      <c r="G149" s="10"/>
      <c r="H149" s="10"/>
      <c r="I149" s="10"/>
      <c r="J149" s="10"/>
      <c r="K149" s="10"/>
      <c r="L149" s="10" t="s">
        <v>131</v>
      </c>
      <c r="M149" s="10" t="s">
        <v>15</v>
      </c>
      <c r="N149" s="36">
        <v>813.75</v>
      </c>
      <c r="O149" s="15">
        <f t="shared" ref="O149:O205" si="6">SUM(P149:S149)</f>
        <v>25320</v>
      </c>
      <c r="P149" s="15">
        <v>0</v>
      </c>
      <c r="Q149" s="15">
        <v>7020</v>
      </c>
      <c r="R149" s="15">
        <v>8940</v>
      </c>
      <c r="S149" s="15">
        <v>9360</v>
      </c>
      <c r="T149" s="15">
        <f t="shared" si="5"/>
        <v>20604150</v>
      </c>
      <c r="U149" s="10" t="s">
        <v>244</v>
      </c>
      <c r="V149" s="10" t="s">
        <v>63</v>
      </c>
      <c r="W149" s="10" t="s">
        <v>245</v>
      </c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</row>
    <row r="150" spans="1:68" ht="60">
      <c r="A150" s="10">
        <f xml:space="preserve"> IF(V150="","",SUBTOTAL(3,V$8:$V150))</f>
        <v>141</v>
      </c>
      <c r="B150" s="10" t="s">
        <v>464</v>
      </c>
      <c r="C150" s="10" t="s">
        <v>467</v>
      </c>
      <c r="D150" s="10" t="s">
        <v>310</v>
      </c>
      <c r="E150" s="10" t="s">
        <v>311</v>
      </c>
      <c r="F150" s="10" t="s">
        <v>455</v>
      </c>
      <c r="G150" s="10"/>
      <c r="H150" s="10"/>
      <c r="I150" s="10"/>
      <c r="J150" s="10"/>
      <c r="K150" s="10"/>
      <c r="L150" s="10" t="s">
        <v>131</v>
      </c>
      <c r="M150" s="10" t="s">
        <v>15</v>
      </c>
      <c r="N150" s="36">
        <v>813.75</v>
      </c>
      <c r="O150" s="15">
        <f t="shared" si="6"/>
        <v>25440</v>
      </c>
      <c r="P150" s="15">
        <v>2400</v>
      </c>
      <c r="Q150" s="15">
        <v>6840</v>
      </c>
      <c r="R150" s="15">
        <v>7920</v>
      </c>
      <c r="S150" s="15">
        <v>8280</v>
      </c>
      <c r="T150" s="15">
        <f t="shared" si="5"/>
        <v>20701800</v>
      </c>
      <c r="U150" s="10" t="s">
        <v>520</v>
      </c>
      <c r="V150" s="10" t="s">
        <v>63</v>
      </c>
      <c r="W150" s="10" t="s">
        <v>246</v>
      </c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</row>
    <row r="151" spans="1:68" ht="60">
      <c r="A151" s="10">
        <f xml:space="preserve"> IF(V151="","",SUBTOTAL(3,V$8:$V151))</f>
        <v>142</v>
      </c>
      <c r="B151" s="10" t="s">
        <v>464</v>
      </c>
      <c r="C151" s="10" t="s">
        <v>467</v>
      </c>
      <c r="D151" s="10" t="s">
        <v>310</v>
      </c>
      <c r="E151" s="10" t="s">
        <v>311</v>
      </c>
      <c r="F151" s="10" t="s">
        <v>455</v>
      </c>
      <c r="G151" s="10"/>
      <c r="H151" s="10"/>
      <c r="I151" s="10"/>
      <c r="J151" s="10"/>
      <c r="K151" s="10"/>
      <c r="L151" s="10" t="s">
        <v>131</v>
      </c>
      <c r="M151" s="10" t="s">
        <v>15</v>
      </c>
      <c r="N151" s="36">
        <v>813.75</v>
      </c>
      <c r="O151" s="15">
        <f t="shared" si="6"/>
        <v>14000</v>
      </c>
      <c r="P151" s="15">
        <v>0</v>
      </c>
      <c r="Q151" s="15">
        <v>4000</v>
      </c>
      <c r="R151" s="15">
        <v>5000</v>
      </c>
      <c r="S151" s="15">
        <v>5000</v>
      </c>
      <c r="T151" s="15">
        <f t="shared" si="5"/>
        <v>11392500</v>
      </c>
      <c r="U151" s="10" t="s">
        <v>511</v>
      </c>
      <c r="V151" s="10" t="s">
        <v>63</v>
      </c>
      <c r="W151" s="10" t="s">
        <v>67</v>
      </c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</row>
    <row r="152" spans="1:68" ht="60">
      <c r="A152" s="10">
        <f xml:space="preserve"> IF(V152="","",SUBTOTAL(3,V$8:$V152))</f>
        <v>143</v>
      </c>
      <c r="B152" s="10" t="s">
        <v>464</v>
      </c>
      <c r="C152" s="10" t="s">
        <v>467</v>
      </c>
      <c r="D152" s="10" t="s">
        <v>310</v>
      </c>
      <c r="E152" s="10" t="s">
        <v>311</v>
      </c>
      <c r="F152" s="10" t="s">
        <v>455</v>
      </c>
      <c r="G152" s="10"/>
      <c r="H152" s="10"/>
      <c r="I152" s="10"/>
      <c r="J152" s="10"/>
      <c r="K152" s="10"/>
      <c r="L152" s="10" t="s">
        <v>131</v>
      </c>
      <c r="M152" s="10" t="s">
        <v>15</v>
      </c>
      <c r="N152" s="36">
        <v>813.75</v>
      </c>
      <c r="O152" s="15">
        <f t="shared" si="6"/>
        <v>25980</v>
      </c>
      <c r="P152" s="15">
        <v>0</v>
      </c>
      <c r="Q152" s="15">
        <v>10680</v>
      </c>
      <c r="R152" s="15">
        <v>0</v>
      </c>
      <c r="S152" s="15">
        <v>15300</v>
      </c>
      <c r="T152" s="15">
        <f t="shared" si="5"/>
        <v>21141225</v>
      </c>
      <c r="U152" s="10" t="s">
        <v>512</v>
      </c>
      <c r="V152" s="10" t="s">
        <v>63</v>
      </c>
      <c r="W152" s="10" t="s">
        <v>347</v>
      </c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</row>
    <row r="153" spans="1:68" ht="30">
      <c r="A153" s="10">
        <f xml:space="preserve"> IF(V153="","",SUBTOTAL(3,V$8:$V153))</f>
        <v>144</v>
      </c>
      <c r="B153" s="10" t="s">
        <v>464</v>
      </c>
      <c r="C153" s="10" t="s">
        <v>467</v>
      </c>
      <c r="D153" s="10" t="s">
        <v>310</v>
      </c>
      <c r="E153" s="10" t="s">
        <v>311</v>
      </c>
      <c r="F153" s="10" t="s">
        <v>455</v>
      </c>
      <c r="G153" s="10"/>
      <c r="H153" s="10"/>
      <c r="I153" s="10"/>
      <c r="J153" s="10"/>
      <c r="K153" s="10"/>
      <c r="L153" s="10" t="s">
        <v>131</v>
      </c>
      <c r="M153" s="10" t="s">
        <v>15</v>
      </c>
      <c r="N153" s="36">
        <v>813.75</v>
      </c>
      <c r="O153" s="15">
        <f t="shared" si="6"/>
        <v>8400</v>
      </c>
      <c r="P153" s="15">
        <v>0</v>
      </c>
      <c r="Q153" s="15">
        <v>2400</v>
      </c>
      <c r="R153" s="15">
        <v>3000</v>
      </c>
      <c r="S153" s="15">
        <v>3000</v>
      </c>
      <c r="T153" s="15">
        <f t="shared" si="5"/>
        <v>6835500</v>
      </c>
      <c r="U153" s="10" t="s">
        <v>79</v>
      </c>
      <c r="V153" s="10" t="s">
        <v>80</v>
      </c>
      <c r="W153" s="10" t="s">
        <v>81</v>
      </c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</row>
    <row r="154" spans="1:68" ht="30">
      <c r="A154" s="10">
        <f xml:space="preserve"> IF(V154="","",SUBTOTAL(3,V$8:$V154))</f>
        <v>145</v>
      </c>
      <c r="B154" s="10" t="s">
        <v>464</v>
      </c>
      <c r="C154" s="10" t="s">
        <v>467</v>
      </c>
      <c r="D154" s="10" t="s">
        <v>310</v>
      </c>
      <c r="E154" s="10" t="s">
        <v>311</v>
      </c>
      <c r="F154" s="10" t="s">
        <v>455</v>
      </c>
      <c r="G154" s="10"/>
      <c r="H154" s="10"/>
      <c r="I154" s="10"/>
      <c r="J154" s="10"/>
      <c r="K154" s="10"/>
      <c r="L154" s="10" t="s">
        <v>131</v>
      </c>
      <c r="M154" s="10" t="s">
        <v>15</v>
      </c>
      <c r="N154" s="36">
        <v>813.75</v>
      </c>
      <c r="O154" s="15">
        <f t="shared" si="6"/>
        <v>720</v>
      </c>
      <c r="P154" s="15">
        <v>180</v>
      </c>
      <c r="Q154" s="15">
        <v>240</v>
      </c>
      <c r="R154" s="15">
        <v>120</v>
      </c>
      <c r="S154" s="15">
        <v>180</v>
      </c>
      <c r="T154" s="15">
        <f t="shared" si="5"/>
        <v>585900</v>
      </c>
      <c r="U154" s="10" t="s">
        <v>82</v>
      </c>
      <c r="V154" s="10" t="s">
        <v>83</v>
      </c>
      <c r="W154" s="10" t="s">
        <v>84</v>
      </c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</row>
    <row r="155" spans="1:68" ht="30">
      <c r="A155" s="10">
        <f xml:space="preserve"> IF(V155="","",SUBTOTAL(3,V$8:$V155))</f>
        <v>146</v>
      </c>
      <c r="B155" s="10" t="s">
        <v>464</v>
      </c>
      <c r="C155" s="10" t="s">
        <v>467</v>
      </c>
      <c r="D155" s="10" t="s">
        <v>310</v>
      </c>
      <c r="E155" s="10" t="s">
        <v>311</v>
      </c>
      <c r="F155" s="10" t="s">
        <v>455</v>
      </c>
      <c r="G155" s="10"/>
      <c r="H155" s="10"/>
      <c r="I155" s="10"/>
      <c r="J155" s="10"/>
      <c r="K155" s="10"/>
      <c r="L155" s="10" t="s">
        <v>131</v>
      </c>
      <c r="M155" s="10" t="s">
        <v>15</v>
      </c>
      <c r="N155" s="36">
        <v>813.75</v>
      </c>
      <c r="O155" s="15">
        <f t="shared" si="6"/>
        <v>2700</v>
      </c>
      <c r="P155" s="15">
        <v>1080</v>
      </c>
      <c r="Q155" s="15">
        <v>540</v>
      </c>
      <c r="R155" s="15">
        <v>540</v>
      </c>
      <c r="S155" s="15">
        <v>540</v>
      </c>
      <c r="T155" s="15">
        <f t="shared" si="5"/>
        <v>2197125</v>
      </c>
      <c r="U155" s="10" t="s">
        <v>401</v>
      </c>
      <c r="V155" s="10" t="s">
        <v>402</v>
      </c>
      <c r="W155" s="10" t="s">
        <v>403</v>
      </c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</row>
    <row r="156" spans="1:68" ht="30">
      <c r="A156" s="10">
        <f xml:space="preserve"> IF(V156="","",SUBTOTAL(3,V$8:$V156))</f>
        <v>147</v>
      </c>
      <c r="B156" s="10" t="s">
        <v>464</v>
      </c>
      <c r="C156" s="10" t="s">
        <v>467</v>
      </c>
      <c r="D156" s="10" t="s">
        <v>310</v>
      </c>
      <c r="E156" s="10" t="s">
        <v>311</v>
      </c>
      <c r="F156" s="10" t="s">
        <v>455</v>
      </c>
      <c r="G156" s="10"/>
      <c r="H156" s="10"/>
      <c r="I156" s="10"/>
      <c r="J156" s="10"/>
      <c r="K156" s="10"/>
      <c r="L156" s="10" t="s">
        <v>131</v>
      </c>
      <c r="M156" s="10" t="s">
        <v>15</v>
      </c>
      <c r="N156" s="36">
        <v>813.75</v>
      </c>
      <c r="O156" s="15">
        <f t="shared" si="6"/>
        <v>3720</v>
      </c>
      <c r="P156" s="15">
        <v>1620</v>
      </c>
      <c r="Q156" s="15">
        <v>480</v>
      </c>
      <c r="R156" s="15">
        <v>720</v>
      </c>
      <c r="S156" s="15">
        <v>900</v>
      </c>
      <c r="T156" s="15">
        <f t="shared" si="5"/>
        <v>3027150</v>
      </c>
      <c r="U156" s="10" t="s">
        <v>96</v>
      </c>
      <c r="V156" s="10" t="s">
        <v>93</v>
      </c>
      <c r="W156" s="10" t="s">
        <v>97</v>
      </c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</row>
    <row r="157" spans="1:68" ht="30">
      <c r="A157" s="10">
        <f xml:space="preserve"> IF(V157="","",SUBTOTAL(3,V$8:$V157))</f>
        <v>148</v>
      </c>
      <c r="B157" s="10" t="s">
        <v>464</v>
      </c>
      <c r="C157" s="10" t="s">
        <v>467</v>
      </c>
      <c r="D157" s="10" t="s">
        <v>310</v>
      </c>
      <c r="E157" s="10" t="s">
        <v>311</v>
      </c>
      <c r="F157" s="10" t="s">
        <v>455</v>
      </c>
      <c r="G157" s="10"/>
      <c r="H157" s="10"/>
      <c r="I157" s="10"/>
      <c r="J157" s="10"/>
      <c r="K157" s="10"/>
      <c r="L157" s="10" t="s">
        <v>131</v>
      </c>
      <c r="M157" s="10" t="s">
        <v>15</v>
      </c>
      <c r="N157" s="36">
        <v>813.75</v>
      </c>
      <c r="O157" s="15">
        <f t="shared" si="6"/>
        <v>6300</v>
      </c>
      <c r="P157" s="15">
        <v>1500</v>
      </c>
      <c r="Q157" s="15">
        <v>1200</v>
      </c>
      <c r="R157" s="15">
        <v>1800</v>
      </c>
      <c r="S157" s="15">
        <v>1800</v>
      </c>
      <c r="T157" s="15">
        <f t="shared" si="5"/>
        <v>5126625</v>
      </c>
      <c r="U157" s="10" t="s">
        <v>92</v>
      </c>
      <c r="V157" s="10" t="s">
        <v>93</v>
      </c>
      <c r="W157" s="10" t="s">
        <v>94</v>
      </c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</row>
    <row r="158" spans="1:68" ht="30">
      <c r="A158" s="10">
        <f xml:space="preserve"> IF(V158="","",SUBTOTAL(3,V$8:$V158))</f>
        <v>149</v>
      </c>
      <c r="B158" s="10" t="s">
        <v>464</v>
      </c>
      <c r="C158" s="10" t="s">
        <v>467</v>
      </c>
      <c r="D158" s="10" t="s">
        <v>310</v>
      </c>
      <c r="E158" s="10" t="s">
        <v>311</v>
      </c>
      <c r="F158" s="10" t="s">
        <v>455</v>
      </c>
      <c r="G158" s="10"/>
      <c r="H158" s="10"/>
      <c r="I158" s="10"/>
      <c r="J158" s="10"/>
      <c r="K158" s="10"/>
      <c r="L158" s="10" t="s">
        <v>131</v>
      </c>
      <c r="M158" s="10" t="s">
        <v>15</v>
      </c>
      <c r="N158" s="36">
        <v>813.75</v>
      </c>
      <c r="O158" s="15">
        <f t="shared" si="6"/>
        <v>19860</v>
      </c>
      <c r="P158" s="15">
        <v>4440</v>
      </c>
      <c r="Q158" s="15">
        <v>4800</v>
      </c>
      <c r="R158" s="15">
        <v>5220</v>
      </c>
      <c r="S158" s="15">
        <v>5400</v>
      </c>
      <c r="T158" s="15">
        <f t="shared" si="5"/>
        <v>16161075</v>
      </c>
      <c r="U158" s="10" t="s">
        <v>404</v>
      </c>
      <c r="V158" s="10" t="s">
        <v>405</v>
      </c>
      <c r="W158" s="10" t="s">
        <v>406</v>
      </c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</row>
    <row r="159" spans="1:68" ht="30">
      <c r="A159" s="10">
        <f xml:space="preserve"> IF(V159="","",SUBTOTAL(3,V$8:$V159))</f>
        <v>150</v>
      </c>
      <c r="B159" s="10" t="s">
        <v>464</v>
      </c>
      <c r="C159" s="10" t="s">
        <v>467</v>
      </c>
      <c r="D159" s="10" t="s">
        <v>310</v>
      </c>
      <c r="E159" s="10" t="s">
        <v>311</v>
      </c>
      <c r="F159" s="10" t="s">
        <v>455</v>
      </c>
      <c r="G159" s="10"/>
      <c r="H159" s="10"/>
      <c r="I159" s="10"/>
      <c r="J159" s="10"/>
      <c r="K159" s="10"/>
      <c r="L159" s="10" t="s">
        <v>131</v>
      </c>
      <c r="M159" s="10" t="s">
        <v>15</v>
      </c>
      <c r="N159" s="36">
        <v>813.75</v>
      </c>
      <c r="O159" s="15">
        <f t="shared" si="6"/>
        <v>7980</v>
      </c>
      <c r="P159" s="15">
        <v>2040</v>
      </c>
      <c r="Q159" s="15">
        <v>1980</v>
      </c>
      <c r="R159" s="15">
        <v>1980</v>
      </c>
      <c r="S159" s="15">
        <v>1980</v>
      </c>
      <c r="T159" s="15">
        <f t="shared" si="5"/>
        <v>6493725</v>
      </c>
      <c r="U159" s="10" t="s">
        <v>251</v>
      </c>
      <c r="V159" s="10" t="s">
        <v>98</v>
      </c>
      <c r="W159" s="10" t="s">
        <v>252</v>
      </c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</row>
    <row r="160" spans="1:68" ht="30">
      <c r="A160" s="10">
        <f xml:space="preserve"> IF(V160="","",SUBTOTAL(3,V$8:$V160))</f>
        <v>151</v>
      </c>
      <c r="B160" s="10" t="s">
        <v>464</v>
      </c>
      <c r="C160" s="10" t="s">
        <v>467</v>
      </c>
      <c r="D160" s="10" t="s">
        <v>310</v>
      </c>
      <c r="E160" s="10" t="s">
        <v>311</v>
      </c>
      <c r="F160" s="10" t="s">
        <v>455</v>
      </c>
      <c r="G160" s="10"/>
      <c r="H160" s="10"/>
      <c r="I160" s="10"/>
      <c r="J160" s="10"/>
      <c r="K160" s="10"/>
      <c r="L160" s="10" t="s">
        <v>131</v>
      </c>
      <c r="M160" s="10" t="s">
        <v>15</v>
      </c>
      <c r="N160" s="36">
        <v>813.75</v>
      </c>
      <c r="O160" s="15">
        <f t="shared" si="6"/>
        <v>4500</v>
      </c>
      <c r="P160" s="15">
        <v>1260</v>
      </c>
      <c r="Q160" s="15">
        <v>1080</v>
      </c>
      <c r="R160" s="15">
        <v>1080</v>
      </c>
      <c r="S160" s="15">
        <v>1080</v>
      </c>
      <c r="T160" s="15">
        <f t="shared" si="5"/>
        <v>3661875</v>
      </c>
      <c r="U160" s="10" t="s">
        <v>253</v>
      </c>
      <c r="V160" s="10" t="s">
        <v>254</v>
      </c>
      <c r="W160" s="10" t="s">
        <v>255</v>
      </c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</row>
    <row r="161" spans="1:68" ht="30">
      <c r="A161" s="10">
        <f xml:space="preserve"> IF(V161="","",SUBTOTAL(3,V$8:$V161))</f>
        <v>152</v>
      </c>
      <c r="B161" s="10" t="s">
        <v>464</v>
      </c>
      <c r="C161" s="10" t="s">
        <v>467</v>
      </c>
      <c r="D161" s="10" t="s">
        <v>310</v>
      </c>
      <c r="E161" s="10" t="s">
        <v>311</v>
      </c>
      <c r="F161" s="10" t="s">
        <v>455</v>
      </c>
      <c r="G161" s="10"/>
      <c r="H161" s="10"/>
      <c r="I161" s="10"/>
      <c r="J161" s="10"/>
      <c r="K161" s="10"/>
      <c r="L161" s="10" t="s">
        <v>131</v>
      </c>
      <c r="M161" s="10" t="s">
        <v>15</v>
      </c>
      <c r="N161" s="36">
        <v>813.75</v>
      </c>
      <c r="O161" s="15">
        <f t="shared" si="6"/>
        <v>2100</v>
      </c>
      <c r="P161" s="15">
        <v>480</v>
      </c>
      <c r="Q161" s="15">
        <v>540</v>
      </c>
      <c r="R161" s="15">
        <v>540</v>
      </c>
      <c r="S161" s="15">
        <v>540</v>
      </c>
      <c r="T161" s="15">
        <f t="shared" si="5"/>
        <v>1708875</v>
      </c>
      <c r="U161" s="10" t="s">
        <v>154</v>
      </c>
      <c r="V161" s="10" t="s">
        <v>254</v>
      </c>
      <c r="W161" s="10" t="s">
        <v>407</v>
      </c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</row>
    <row r="162" spans="1:68" ht="45">
      <c r="A162" s="10">
        <f xml:space="preserve"> IF(V162="","",SUBTOTAL(3,V$8:$V162))</f>
        <v>153</v>
      </c>
      <c r="B162" s="10" t="s">
        <v>464</v>
      </c>
      <c r="C162" s="10" t="s">
        <v>467</v>
      </c>
      <c r="D162" s="10" t="s">
        <v>310</v>
      </c>
      <c r="E162" s="10" t="s">
        <v>311</v>
      </c>
      <c r="F162" s="10" t="s">
        <v>455</v>
      </c>
      <c r="G162" s="10"/>
      <c r="H162" s="10"/>
      <c r="I162" s="10"/>
      <c r="J162" s="10"/>
      <c r="K162" s="10"/>
      <c r="L162" s="10" t="s">
        <v>131</v>
      </c>
      <c r="M162" s="10" t="s">
        <v>15</v>
      </c>
      <c r="N162" s="36">
        <v>813.75</v>
      </c>
      <c r="O162" s="15">
        <f t="shared" si="6"/>
        <v>8520</v>
      </c>
      <c r="P162" s="15">
        <v>2040</v>
      </c>
      <c r="Q162" s="15">
        <v>2160</v>
      </c>
      <c r="R162" s="15">
        <v>2160</v>
      </c>
      <c r="S162" s="15">
        <v>2160</v>
      </c>
      <c r="T162" s="15">
        <f t="shared" si="5"/>
        <v>6933150</v>
      </c>
      <c r="U162" s="10" t="s">
        <v>260</v>
      </c>
      <c r="V162" s="10" t="s">
        <v>254</v>
      </c>
      <c r="W162" s="10" t="s">
        <v>261</v>
      </c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</row>
    <row r="163" spans="1:68" ht="30">
      <c r="A163" s="10">
        <f xml:space="preserve"> IF(V163="","",SUBTOTAL(3,V$8:$V163))</f>
        <v>154</v>
      </c>
      <c r="B163" s="10" t="s">
        <v>464</v>
      </c>
      <c r="C163" s="10" t="s">
        <v>467</v>
      </c>
      <c r="D163" s="10" t="s">
        <v>310</v>
      </c>
      <c r="E163" s="10" t="s">
        <v>311</v>
      </c>
      <c r="F163" s="10" t="s">
        <v>455</v>
      </c>
      <c r="G163" s="10"/>
      <c r="H163" s="10"/>
      <c r="I163" s="10"/>
      <c r="J163" s="10"/>
      <c r="K163" s="10"/>
      <c r="L163" s="10" t="s">
        <v>131</v>
      </c>
      <c r="M163" s="10" t="s">
        <v>15</v>
      </c>
      <c r="N163" s="36">
        <v>813.75</v>
      </c>
      <c r="O163" s="15">
        <f t="shared" si="6"/>
        <v>1620</v>
      </c>
      <c r="P163" s="15">
        <v>540</v>
      </c>
      <c r="Q163" s="15">
        <v>360</v>
      </c>
      <c r="R163" s="15">
        <v>360</v>
      </c>
      <c r="S163" s="15">
        <v>360</v>
      </c>
      <c r="T163" s="15">
        <f t="shared" si="5"/>
        <v>1318275</v>
      </c>
      <c r="U163" s="10" t="s">
        <v>408</v>
      </c>
      <c r="V163" s="10" t="s">
        <v>254</v>
      </c>
      <c r="W163" s="10" t="s">
        <v>409</v>
      </c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</row>
    <row r="164" spans="1:68" ht="30">
      <c r="A164" s="10">
        <f xml:space="preserve"> IF(V164="","",SUBTOTAL(3,V$8:$V164))</f>
        <v>155</v>
      </c>
      <c r="B164" s="10" t="s">
        <v>464</v>
      </c>
      <c r="C164" s="10" t="s">
        <v>467</v>
      </c>
      <c r="D164" s="10" t="s">
        <v>310</v>
      </c>
      <c r="E164" s="10" t="s">
        <v>311</v>
      </c>
      <c r="F164" s="10" t="s">
        <v>455</v>
      </c>
      <c r="G164" s="10"/>
      <c r="H164" s="10"/>
      <c r="I164" s="10"/>
      <c r="J164" s="10"/>
      <c r="K164" s="10"/>
      <c r="L164" s="10" t="s">
        <v>131</v>
      </c>
      <c r="M164" s="10" t="s">
        <v>15</v>
      </c>
      <c r="N164" s="36">
        <v>813.75</v>
      </c>
      <c r="O164" s="15">
        <f t="shared" si="6"/>
        <v>4980</v>
      </c>
      <c r="P164" s="15">
        <v>1260</v>
      </c>
      <c r="Q164" s="15">
        <v>1200</v>
      </c>
      <c r="R164" s="15">
        <v>1260</v>
      </c>
      <c r="S164" s="15">
        <v>1260</v>
      </c>
      <c r="T164" s="15">
        <f t="shared" si="5"/>
        <v>4052475</v>
      </c>
      <c r="U164" s="10" t="s">
        <v>258</v>
      </c>
      <c r="V164" s="10" t="s">
        <v>254</v>
      </c>
      <c r="W164" s="10" t="s">
        <v>259</v>
      </c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</row>
    <row r="165" spans="1:68" ht="45">
      <c r="A165" s="10">
        <f xml:space="preserve"> IF(V165="","",SUBTOTAL(3,V$8:$V165))</f>
        <v>156</v>
      </c>
      <c r="B165" s="10" t="s">
        <v>464</v>
      </c>
      <c r="C165" s="10" t="s">
        <v>467</v>
      </c>
      <c r="D165" s="10" t="s">
        <v>310</v>
      </c>
      <c r="E165" s="10" t="s">
        <v>311</v>
      </c>
      <c r="F165" s="10" t="s">
        <v>455</v>
      </c>
      <c r="G165" s="10"/>
      <c r="H165" s="10"/>
      <c r="I165" s="10"/>
      <c r="J165" s="10"/>
      <c r="K165" s="10"/>
      <c r="L165" s="10" t="s">
        <v>131</v>
      </c>
      <c r="M165" s="10" t="s">
        <v>15</v>
      </c>
      <c r="N165" s="36">
        <v>813.75</v>
      </c>
      <c r="O165" s="15">
        <f t="shared" si="6"/>
        <v>7560</v>
      </c>
      <c r="P165" s="15">
        <v>2160</v>
      </c>
      <c r="Q165" s="15">
        <v>1800</v>
      </c>
      <c r="R165" s="15">
        <v>1800</v>
      </c>
      <c r="S165" s="15">
        <v>1800</v>
      </c>
      <c r="T165" s="15">
        <f t="shared" si="5"/>
        <v>6151950</v>
      </c>
      <c r="U165" s="10" t="s">
        <v>256</v>
      </c>
      <c r="V165" s="10" t="s">
        <v>254</v>
      </c>
      <c r="W165" s="10" t="s">
        <v>257</v>
      </c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</row>
    <row r="166" spans="1:68" ht="30">
      <c r="A166" s="10">
        <f xml:space="preserve"> IF(V166="","",SUBTOTAL(3,V$8:$V166))</f>
        <v>157</v>
      </c>
      <c r="B166" s="10" t="s">
        <v>464</v>
      </c>
      <c r="C166" s="10" t="s">
        <v>467</v>
      </c>
      <c r="D166" s="10" t="s">
        <v>310</v>
      </c>
      <c r="E166" s="10" t="s">
        <v>311</v>
      </c>
      <c r="F166" s="10" t="s">
        <v>455</v>
      </c>
      <c r="G166" s="10"/>
      <c r="H166" s="10"/>
      <c r="I166" s="10"/>
      <c r="J166" s="10"/>
      <c r="K166" s="10"/>
      <c r="L166" s="10" t="s">
        <v>131</v>
      </c>
      <c r="M166" s="10" t="s">
        <v>15</v>
      </c>
      <c r="N166" s="36">
        <v>813.75</v>
      </c>
      <c r="O166" s="15">
        <f t="shared" si="6"/>
        <v>19380</v>
      </c>
      <c r="P166" s="15">
        <v>3960</v>
      </c>
      <c r="Q166" s="15">
        <v>4860</v>
      </c>
      <c r="R166" s="15">
        <v>5160</v>
      </c>
      <c r="S166" s="15">
        <v>5400</v>
      </c>
      <c r="T166" s="15">
        <f t="shared" si="5"/>
        <v>15770475</v>
      </c>
      <c r="U166" s="10" t="s">
        <v>104</v>
      </c>
      <c r="V166" s="10" t="s">
        <v>105</v>
      </c>
      <c r="W166" s="10" t="s">
        <v>106</v>
      </c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</row>
    <row r="167" spans="1:68" ht="30">
      <c r="A167" s="10">
        <f xml:space="preserve"> IF(V167="","",SUBTOTAL(3,V$8:$V167))</f>
        <v>158</v>
      </c>
      <c r="B167" s="10" t="s">
        <v>464</v>
      </c>
      <c r="C167" s="10" t="s">
        <v>467</v>
      </c>
      <c r="D167" s="10" t="s">
        <v>310</v>
      </c>
      <c r="E167" s="10" t="s">
        <v>311</v>
      </c>
      <c r="F167" s="10" t="s">
        <v>455</v>
      </c>
      <c r="G167" s="10"/>
      <c r="H167" s="10"/>
      <c r="I167" s="10"/>
      <c r="J167" s="10"/>
      <c r="K167" s="10"/>
      <c r="L167" s="10" t="s">
        <v>131</v>
      </c>
      <c r="M167" s="10" t="s">
        <v>15</v>
      </c>
      <c r="N167" s="36">
        <v>813.75</v>
      </c>
      <c r="O167" s="15">
        <f t="shared" si="6"/>
        <v>480</v>
      </c>
      <c r="P167" s="15">
        <v>120</v>
      </c>
      <c r="Q167" s="15">
        <v>120</v>
      </c>
      <c r="R167" s="15">
        <v>120</v>
      </c>
      <c r="S167" s="15">
        <v>120</v>
      </c>
      <c r="T167" s="15">
        <f t="shared" si="5"/>
        <v>390600</v>
      </c>
      <c r="U167" s="10" t="s">
        <v>319</v>
      </c>
      <c r="V167" s="10" t="s">
        <v>105</v>
      </c>
      <c r="W167" s="10" t="s">
        <v>320</v>
      </c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</row>
    <row r="168" spans="1:68" ht="45">
      <c r="A168" s="10">
        <f xml:space="preserve"> IF(V168="","",SUBTOTAL(3,V$8:$V168))</f>
        <v>159</v>
      </c>
      <c r="B168" s="10" t="s">
        <v>464</v>
      </c>
      <c r="C168" s="10" t="s">
        <v>467</v>
      </c>
      <c r="D168" s="10" t="s">
        <v>310</v>
      </c>
      <c r="E168" s="10" t="s">
        <v>311</v>
      </c>
      <c r="F168" s="10" t="s">
        <v>455</v>
      </c>
      <c r="G168" s="10"/>
      <c r="H168" s="10"/>
      <c r="I168" s="10"/>
      <c r="J168" s="10"/>
      <c r="K168" s="10"/>
      <c r="L168" s="10" t="s">
        <v>131</v>
      </c>
      <c r="M168" s="10" t="s">
        <v>15</v>
      </c>
      <c r="N168" s="36">
        <v>813.75</v>
      </c>
      <c r="O168" s="15">
        <f t="shared" si="6"/>
        <v>1260</v>
      </c>
      <c r="P168" s="15">
        <v>180</v>
      </c>
      <c r="Q168" s="15">
        <v>360</v>
      </c>
      <c r="R168" s="15">
        <v>360</v>
      </c>
      <c r="S168" s="15">
        <v>360</v>
      </c>
      <c r="T168" s="15">
        <f t="shared" si="5"/>
        <v>1025325</v>
      </c>
      <c r="U168" s="10" t="s">
        <v>263</v>
      </c>
      <c r="V168" s="10" t="s">
        <v>262</v>
      </c>
      <c r="W168" s="10" t="s">
        <v>264</v>
      </c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</row>
    <row r="169" spans="1:68" ht="30">
      <c r="A169" s="10">
        <f xml:space="preserve"> IF(V169="","",SUBTOTAL(3,V$8:$V169))</f>
        <v>160</v>
      </c>
      <c r="B169" s="10" t="s">
        <v>464</v>
      </c>
      <c r="C169" s="10" t="s">
        <v>467</v>
      </c>
      <c r="D169" s="10" t="s">
        <v>310</v>
      </c>
      <c r="E169" s="10" t="s">
        <v>311</v>
      </c>
      <c r="F169" s="10" t="s">
        <v>455</v>
      </c>
      <c r="G169" s="10"/>
      <c r="H169" s="10"/>
      <c r="I169" s="10"/>
      <c r="J169" s="10"/>
      <c r="K169" s="10"/>
      <c r="L169" s="10" t="s">
        <v>131</v>
      </c>
      <c r="M169" s="10" t="s">
        <v>15</v>
      </c>
      <c r="N169" s="36">
        <v>813.75</v>
      </c>
      <c r="O169" s="15">
        <f t="shared" si="6"/>
        <v>900</v>
      </c>
      <c r="P169" s="15">
        <v>360</v>
      </c>
      <c r="Q169" s="15">
        <v>180</v>
      </c>
      <c r="R169" s="15">
        <v>180</v>
      </c>
      <c r="S169" s="15">
        <v>180</v>
      </c>
      <c r="T169" s="15">
        <f t="shared" si="5"/>
        <v>732375</v>
      </c>
      <c r="U169" s="10" t="s">
        <v>410</v>
      </c>
      <c r="V169" s="10" t="s">
        <v>262</v>
      </c>
      <c r="W169" s="10" t="s">
        <v>411</v>
      </c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</row>
    <row r="170" spans="1:68" ht="30">
      <c r="A170" s="10">
        <f xml:space="preserve"> IF(V170="","",SUBTOTAL(3,V$8:$V170))</f>
        <v>161</v>
      </c>
      <c r="B170" s="10" t="s">
        <v>464</v>
      </c>
      <c r="C170" s="10" t="s">
        <v>467</v>
      </c>
      <c r="D170" s="10" t="s">
        <v>310</v>
      </c>
      <c r="E170" s="10" t="s">
        <v>311</v>
      </c>
      <c r="F170" s="10" t="s">
        <v>455</v>
      </c>
      <c r="G170" s="10"/>
      <c r="H170" s="10"/>
      <c r="I170" s="10"/>
      <c r="J170" s="10"/>
      <c r="K170" s="10"/>
      <c r="L170" s="10" t="s">
        <v>131</v>
      </c>
      <c r="M170" s="10" t="s">
        <v>15</v>
      </c>
      <c r="N170" s="36">
        <v>813.75</v>
      </c>
      <c r="O170" s="15">
        <f t="shared" si="6"/>
        <v>7200</v>
      </c>
      <c r="P170" s="15">
        <v>2160</v>
      </c>
      <c r="Q170" s="15">
        <v>1500</v>
      </c>
      <c r="R170" s="15">
        <v>1740</v>
      </c>
      <c r="S170" s="15">
        <v>1800</v>
      </c>
      <c r="T170" s="15">
        <f t="shared" si="5"/>
        <v>5859000</v>
      </c>
      <c r="U170" s="10" t="s">
        <v>265</v>
      </c>
      <c r="V170" s="10" t="s">
        <v>107</v>
      </c>
      <c r="W170" s="10" t="s">
        <v>266</v>
      </c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</row>
    <row r="171" spans="1:68" ht="60">
      <c r="A171" s="10">
        <f xml:space="preserve"> IF(V171="","",SUBTOTAL(3,V$8:$V171))</f>
        <v>162</v>
      </c>
      <c r="B171" s="10" t="s">
        <v>464</v>
      </c>
      <c r="C171" s="10" t="s">
        <v>467</v>
      </c>
      <c r="D171" s="10" t="s">
        <v>310</v>
      </c>
      <c r="E171" s="10" t="s">
        <v>311</v>
      </c>
      <c r="F171" s="10" t="s">
        <v>455</v>
      </c>
      <c r="G171" s="10"/>
      <c r="H171" s="10"/>
      <c r="I171" s="10"/>
      <c r="J171" s="10"/>
      <c r="K171" s="10"/>
      <c r="L171" s="10" t="s">
        <v>131</v>
      </c>
      <c r="M171" s="10" t="s">
        <v>15</v>
      </c>
      <c r="N171" s="36">
        <v>813.75</v>
      </c>
      <c r="O171" s="15">
        <f t="shared" si="6"/>
        <v>4320</v>
      </c>
      <c r="P171" s="15">
        <v>780</v>
      </c>
      <c r="Q171" s="15">
        <v>1080</v>
      </c>
      <c r="R171" s="15">
        <v>1200</v>
      </c>
      <c r="S171" s="15">
        <v>1260</v>
      </c>
      <c r="T171" s="15">
        <f t="shared" si="5"/>
        <v>3515400</v>
      </c>
      <c r="U171" s="10" t="s">
        <v>267</v>
      </c>
      <c r="V171" s="10" t="s">
        <v>268</v>
      </c>
      <c r="W171" s="10" t="s">
        <v>269</v>
      </c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</row>
    <row r="172" spans="1:68" ht="60">
      <c r="A172" s="10">
        <f xml:space="preserve"> IF(V172="","",SUBTOTAL(3,V$8:$V172))</f>
        <v>163</v>
      </c>
      <c r="B172" s="10" t="s">
        <v>464</v>
      </c>
      <c r="C172" s="10" t="s">
        <v>467</v>
      </c>
      <c r="D172" s="10" t="s">
        <v>310</v>
      </c>
      <c r="E172" s="10" t="s">
        <v>311</v>
      </c>
      <c r="F172" s="10" t="s">
        <v>455</v>
      </c>
      <c r="G172" s="10"/>
      <c r="H172" s="10"/>
      <c r="I172" s="10"/>
      <c r="J172" s="10"/>
      <c r="K172" s="10"/>
      <c r="L172" s="10" t="s">
        <v>131</v>
      </c>
      <c r="M172" s="10" t="s">
        <v>15</v>
      </c>
      <c r="N172" s="36">
        <v>813.75</v>
      </c>
      <c r="O172" s="15">
        <f t="shared" si="6"/>
        <v>7200</v>
      </c>
      <c r="P172" s="15">
        <v>2160</v>
      </c>
      <c r="Q172" s="15">
        <v>1500</v>
      </c>
      <c r="R172" s="15">
        <v>1740</v>
      </c>
      <c r="S172" s="15">
        <v>1800</v>
      </c>
      <c r="T172" s="15">
        <f t="shared" si="5"/>
        <v>5859000</v>
      </c>
      <c r="U172" s="10" t="s">
        <v>412</v>
      </c>
      <c r="V172" s="10" t="s">
        <v>413</v>
      </c>
      <c r="W172" s="10" t="s">
        <v>414</v>
      </c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</row>
    <row r="173" spans="1:68" ht="30">
      <c r="A173" s="10">
        <f xml:space="preserve"> IF(V173="","",SUBTOTAL(3,V$8:$V173))</f>
        <v>164</v>
      </c>
      <c r="B173" s="10" t="s">
        <v>464</v>
      </c>
      <c r="C173" s="10" t="s">
        <v>467</v>
      </c>
      <c r="D173" s="10" t="s">
        <v>310</v>
      </c>
      <c r="E173" s="10" t="s">
        <v>311</v>
      </c>
      <c r="F173" s="10" t="s">
        <v>455</v>
      </c>
      <c r="G173" s="10"/>
      <c r="H173" s="10"/>
      <c r="I173" s="10"/>
      <c r="J173" s="10"/>
      <c r="K173" s="10"/>
      <c r="L173" s="10" t="s">
        <v>131</v>
      </c>
      <c r="M173" s="10" t="s">
        <v>15</v>
      </c>
      <c r="N173" s="36">
        <v>813.75</v>
      </c>
      <c r="O173" s="15">
        <f t="shared" si="6"/>
        <v>103100</v>
      </c>
      <c r="P173" s="15">
        <v>22100</v>
      </c>
      <c r="Q173" s="15">
        <v>27000</v>
      </c>
      <c r="R173" s="15">
        <v>27000</v>
      </c>
      <c r="S173" s="15">
        <v>27000</v>
      </c>
      <c r="T173" s="15">
        <f t="shared" si="5"/>
        <v>83897625</v>
      </c>
      <c r="U173" s="10" t="s">
        <v>415</v>
      </c>
      <c r="V173" s="10" t="s">
        <v>270</v>
      </c>
      <c r="W173" s="10" t="s">
        <v>416</v>
      </c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</row>
    <row r="174" spans="1:68" ht="30">
      <c r="A174" s="10">
        <f xml:space="preserve"> IF(V174="","",SUBTOTAL(3,V$8:$V174))</f>
        <v>165</v>
      </c>
      <c r="B174" s="10" t="s">
        <v>464</v>
      </c>
      <c r="C174" s="10" t="s">
        <v>467</v>
      </c>
      <c r="D174" s="10" t="s">
        <v>310</v>
      </c>
      <c r="E174" s="10" t="s">
        <v>311</v>
      </c>
      <c r="F174" s="10" t="s">
        <v>455</v>
      </c>
      <c r="G174" s="10"/>
      <c r="H174" s="10"/>
      <c r="I174" s="10"/>
      <c r="J174" s="10"/>
      <c r="K174" s="10"/>
      <c r="L174" s="10" t="s">
        <v>131</v>
      </c>
      <c r="M174" s="10" t="s">
        <v>15</v>
      </c>
      <c r="N174" s="36">
        <v>813.75</v>
      </c>
      <c r="O174" s="15">
        <f t="shared" si="6"/>
        <v>16800</v>
      </c>
      <c r="P174" s="15">
        <v>5520</v>
      </c>
      <c r="Q174" s="15">
        <v>3720</v>
      </c>
      <c r="R174" s="15">
        <v>3780</v>
      </c>
      <c r="S174" s="15">
        <v>3780</v>
      </c>
      <c r="T174" s="15">
        <f t="shared" si="5"/>
        <v>13671000</v>
      </c>
      <c r="U174" s="10" t="s">
        <v>417</v>
      </c>
      <c r="V174" s="10" t="s">
        <v>270</v>
      </c>
      <c r="W174" s="10" t="s">
        <v>418</v>
      </c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</row>
    <row r="175" spans="1:68" ht="45">
      <c r="A175" s="10">
        <f xml:space="preserve"> IF(V175="","",SUBTOTAL(3,V$8:$V175))</f>
        <v>166</v>
      </c>
      <c r="B175" s="10" t="s">
        <v>464</v>
      </c>
      <c r="C175" s="10" t="s">
        <v>467</v>
      </c>
      <c r="D175" s="10" t="s">
        <v>310</v>
      </c>
      <c r="E175" s="10" t="s">
        <v>311</v>
      </c>
      <c r="F175" s="10" t="s">
        <v>455</v>
      </c>
      <c r="G175" s="10"/>
      <c r="H175" s="10"/>
      <c r="I175" s="10"/>
      <c r="J175" s="10"/>
      <c r="K175" s="10"/>
      <c r="L175" s="10" t="s">
        <v>131</v>
      </c>
      <c r="M175" s="10" t="s">
        <v>15</v>
      </c>
      <c r="N175" s="36">
        <v>813.75</v>
      </c>
      <c r="O175" s="15">
        <f t="shared" si="6"/>
        <v>900</v>
      </c>
      <c r="P175" s="15">
        <v>360</v>
      </c>
      <c r="Q175" s="15">
        <v>180</v>
      </c>
      <c r="R175" s="15">
        <v>180</v>
      </c>
      <c r="S175" s="15">
        <v>180</v>
      </c>
      <c r="T175" s="15">
        <f t="shared" si="5"/>
        <v>732375</v>
      </c>
      <c r="U175" s="10" t="s">
        <v>271</v>
      </c>
      <c r="V175" s="10" t="s">
        <v>272</v>
      </c>
      <c r="W175" s="10" t="s">
        <v>273</v>
      </c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</row>
    <row r="176" spans="1:68" ht="30">
      <c r="A176" s="10">
        <f xml:space="preserve"> IF(V176="","",SUBTOTAL(3,V$8:$V176))</f>
        <v>167</v>
      </c>
      <c r="B176" s="10" t="s">
        <v>464</v>
      </c>
      <c r="C176" s="10" t="s">
        <v>467</v>
      </c>
      <c r="D176" s="10" t="s">
        <v>310</v>
      </c>
      <c r="E176" s="10" t="s">
        <v>311</v>
      </c>
      <c r="F176" s="10" t="s">
        <v>455</v>
      </c>
      <c r="G176" s="10"/>
      <c r="H176" s="10"/>
      <c r="I176" s="10"/>
      <c r="J176" s="10"/>
      <c r="K176" s="10"/>
      <c r="L176" s="10" t="s">
        <v>131</v>
      </c>
      <c r="M176" s="10" t="s">
        <v>15</v>
      </c>
      <c r="N176" s="36">
        <v>813.75</v>
      </c>
      <c r="O176" s="15">
        <f t="shared" si="6"/>
        <v>14040</v>
      </c>
      <c r="P176" s="15">
        <v>3060</v>
      </c>
      <c r="Q176" s="15">
        <v>3240</v>
      </c>
      <c r="R176" s="15">
        <v>3780</v>
      </c>
      <c r="S176" s="15">
        <v>3960</v>
      </c>
      <c r="T176" s="15">
        <f t="shared" si="5"/>
        <v>11425050</v>
      </c>
      <c r="U176" s="10" t="s">
        <v>419</v>
      </c>
      <c r="V176" s="10" t="s">
        <v>420</v>
      </c>
      <c r="W176" s="10" t="s">
        <v>421</v>
      </c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</row>
    <row r="177" spans="1:68" ht="30">
      <c r="A177" s="10">
        <f xml:space="preserve"> IF(V177="","",SUBTOTAL(3,V$8:$V177))</f>
        <v>168</v>
      </c>
      <c r="B177" s="10" t="s">
        <v>464</v>
      </c>
      <c r="C177" s="10" t="s">
        <v>467</v>
      </c>
      <c r="D177" s="10" t="s">
        <v>310</v>
      </c>
      <c r="E177" s="10" t="s">
        <v>311</v>
      </c>
      <c r="F177" s="10" t="s">
        <v>455</v>
      </c>
      <c r="G177" s="10"/>
      <c r="H177" s="10"/>
      <c r="I177" s="10"/>
      <c r="J177" s="10"/>
      <c r="K177" s="10"/>
      <c r="L177" s="10" t="s">
        <v>131</v>
      </c>
      <c r="M177" s="10" t="s">
        <v>15</v>
      </c>
      <c r="N177" s="36">
        <v>813.75</v>
      </c>
      <c r="O177" s="15">
        <f t="shared" si="6"/>
        <v>3240</v>
      </c>
      <c r="P177" s="15">
        <v>720</v>
      </c>
      <c r="Q177" s="15">
        <v>720</v>
      </c>
      <c r="R177" s="15">
        <v>900</v>
      </c>
      <c r="S177" s="15">
        <v>900</v>
      </c>
      <c r="T177" s="15">
        <f t="shared" si="5"/>
        <v>2636550</v>
      </c>
      <c r="U177" s="10" t="s">
        <v>422</v>
      </c>
      <c r="V177" s="10" t="s">
        <v>420</v>
      </c>
      <c r="W177" s="10" t="s">
        <v>423</v>
      </c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</row>
    <row r="178" spans="1:68" ht="30">
      <c r="A178" s="10">
        <f xml:space="preserve"> IF(V178="","",SUBTOTAL(3,V$8:$V178))</f>
        <v>169</v>
      </c>
      <c r="B178" s="10" t="s">
        <v>464</v>
      </c>
      <c r="C178" s="10" t="s">
        <v>467</v>
      </c>
      <c r="D178" s="10" t="s">
        <v>310</v>
      </c>
      <c r="E178" s="10" t="s">
        <v>311</v>
      </c>
      <c r="F178" s="10" t="s">
        <v>455</v>
      </c>
      <c r="G178" s="10"/>
      <c r="H178" s="10"/>
      <c r="I178" s="10"/>
      <c r="J178" s="10"/>
      <c r="K178" s="10"/>
      <c r="L178" s="10" t="s">
        <v>131</v>
      </c>
      <c r="M178" s="10" t="s">
        <v>15</v>
      </c>
      <c r="N178" s="36">
        <v>813.75</v>
      </c>
      <c r="O178" s="15">
        <f t="shared" si="6"/>
        <v>1980</v>
      </c>
      <c r="P178" s="15">
        <v>360</v>
      </c>
      <c r="Q178" s="15">
        <v>540</v>
      </c>
      <c r="R178" s="15">
        <v>540</v>
      </c>
      <c r="S178" s="15">
        <v>540</v>
      </c>
      <c r="T178" s="15">
        <f t="shared" si="5"/>
        <v>1611225</v>
      </c>
      <c r="U178" s="10" t="s">
        <v>424</v>
      </c>
      <c r="V178" s="10" t="s">
        <v>420</v>
      </c>
      <c r="W178" s="10" t="s">
        <v>425</v>
      </c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</row>
    <row r="179" spans="1:68" ht="30">
      <c r="A179" s="10">
        <f xml:space="preserve"> IF(V179="","",SUBTOTAL(3,V$8:$V179))</f>
        <v>170</v>
      </c>
      <c r="B179" s="10" t="s">
        <v>464</v>
      </c>
      <c r="C179" s="10" t="s">
        <v>467</v>
      </c>
      <c r="D179" s="10" t="s">
        <v>310</v>
      </c>
      <c r="E179" s="10" t="s">
        <v>311</v>
      </c>
      <c r="F179" s="10" t="s">
        <v>455</v>
      </c>
      <c r="G179" s="10"/>
      <c r="H179" s="10"/>
      <c r="I179" s="10"/>
      <c r="J179" s="10"/>
      <c r="K179" s="10"/>
      <c r="L179" s="10" t="s">
        <v>131</v>
      </c>
      <c r="M179" s="10" t="s">
        <v>15</v>
      </c>
      <c r="N179" s="36">
        <v>813.75</v>
      </c>
      <c r="O179" s="15">
        <f t="shared" si="6"/>
        <v>2340</v>
      </c>
      <c r="P179" s="15">
        <v>720</v>
      </c>
      <c r="Q179" s="15">
        <v>540</v>
      </c>
      <c r="R179" s="15">
        <v>540</v>
      </c>
      <c r="S179" s="15">
        <v>540</v>
      </c>
      <c r="T179" s="15">
        <f t="shared" si="5"/>
        <v>1904175</v>
      </c>
      <c r="U179" s="10" t="s">
        <v>426</v>
      </c>
      <c r="V179" s="10" t="s">
        <v>420</v>
      </c>
      <c r="W179" s="10" t="s">
        <v>427</v>
      </c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</row>
    <row r="180" spans="1:68" ht="30">
      <c r="A180" s="10">
        <f xml:space="preserve"> IF(V180="","",SUBTOTAL(3,V$8:$V180))</f>
        <v>171</v>
      </c>
      <c r="B180" s="10" t="s">
        <v>464</v>
      </c>
      <c r="C180" s="10" t="s">
        <v>467</v>
      </c>
      <c r="D180" s="10" t="s">
        <v>310</v>
      </c>
      <c r="E180" s="10" t="s">
        <v>311</v>
      </c>
      <c r="F180" s="10" t="s">
        <v>455</v>
      </c>
      <c r="G180" s="10"/>
      <c r="H180" s="10"/>
      <c r="I180" s="10"/>
      <c r="J180" s="10"/>
      <c r="K180" s="10"/>
      <c r="L180" s="10" t="s">
        <v>131</v>
      </c>
      <c r="M180" s="10" t="s">
        <v>15</v>
      </c>
      <c r="N180" s="36">
        <v>813.75</v>
      </c>
      <c r="O180" s="15">
        <f t="shared" si="6"/>
        <v>3240</v>
      </c>
      <c r="P180" s="15">
        <v>720</v>
      </c>
      <c r="Q180" s="15">
        <v>720</v>
      </c>
      <c r="R180" s="15">
        <v>900</v>
      </c>
      <c r="S180" s="15">
        <v>900</v>
      </c>
      <c r="T180" s="15">
        <f t="shared" si="5"/>
        <v>2636550</v>
      </c>
      <c r="U180" s="10" t="s">
        <v>279</v>
      </c>
      <c r="V180" s="10" t="s">
        <v>275</v>
      </c>
      <c r="W180" s="10" t="s">
        <v>280</v>
      </c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</row>
    <row r="181" spans="1:68" ht="30">
      <c r="A181" s="10">
        <f xml:space="preserve"> IF(V181="","",SUBTOTAL(3,V$8:$V181))</f>
        <v>172</v>
      </c>
      <c r="B181" s="10" t="s">
        <v>464</v>
      </c>
      <c r="C181" s="10" t="s">
        <v>467</v>
      </c>
      <c r="D181" s="10" t="s">
        <v>310</v>
      </c>
      <c r="E181" s="10" t="s">
        <v>311</v>
      </c>
      <c r="F181" s="10" t="s">
        <v>455</v>
      </c>
      <c r="G181" s="10"/>
      <c r="H181" s="10"/>
      <c r="I181" s="10"/>
      <c r="J181" s="10"/>
      <c r="K181" s="10"/>
      <c r="L181" s="10" t="s">
        <v>131</v>
      </c>
      <c r="M181" s="10" t="s">
        <v>15</v>
      </c>
      <c r="N181" s="36">
        <v>813.75</v>
      </c>
      <c r="O181" s="15">
        <f t="shared" si="6"/>
        <v>21840</v>
      </c>
      <c r="P181" s="15">
        <v>4380</v>
      </c>
      <c r="Q181" s="15">
        <v>5160</v>
      </c>
      <c r="R181" s="15">
        <v>6000</v>
      </c>
      <c r="S181" s="15">
        <v>6300</v>
      </c>
      <c r="T181" s="15">
        <f t="shared" si="5"/>
        <v>17772300</v>
      </c>
      <c r="U181" s="10" t="s">
        <v>277</v>
      </c>
      <c r="V181" s="10" t="s">
        <v>275</v>
      </c>
      <c r="W181" s="10" t="s">
        <v>278</v>
      </c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</row>
    <row r="182" spans="1:68" ht="30">
      <c r="A182" s="10">
        <f xml:space="preserve"> IF(V182="","",SUBTOTAL(3,V$8:$V182))</f>
        <v>173</v>
      </c>
      <c r="B182" s="10" t="s">
        <v>464</v>
      </c>
      <c r="C182" s="10" t="s">
        <v>467</v>
      </c>
      <c r="D182" s="10" t="s">
        <v>310</v>
      </c>
      <c r="E182" s="10" t="s">
        <v>311</v>
      </c>
      <c r="F182" s="10" t="s">
        <v>455</v>
      </c>
      <c r="G182" s="10"/>
      <c r="H182" s="10"/>
      <c r="I182" s="10"/>
      <c r="J182" s="10"/>
      <c r="K182" s="10"/>
      <c r="L182" s="10" t="s">
        <v>131</v>
      </c>
      <c r="M182" s="10" t="s">
        <v>15</v>
      </c>
      <c r="N182" s="36">
        <v>813.75</v>
      </c>
      <c r="O182" s="15">
        <f t="shared" si="6"/>
        <v>8220</v>
      </c>
      <c r="P182" s="15">
        <v>1740</v>
      </c>
      <c r="Q182" s="15">
        <v>1920</v>
      </c>
      <c r="R182" s="15">
        <v>2220</v>
      </c>
      <c r="S182" s="15">
        <v>2340</v>
      </c>
      <c r="T182" s="15">
        <f t="shared" si="5"/>
        <v>6689025</v>
      </c>
      <c r="U182" s="10" t="s">
        <v>428</v>
      </c>
      <c r="V182" s="10" t="s">
        <v>275</v>
      </c>
      <c r="W182" s="10" t="s">
        <v>429</v>
      </c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</row>
    <row r="183" spans="1:68" ht="30">
      <c r="A183" s="10">
        <f xml:space="preserve"> IF(V183="","",SUBTOTAL(3,V$8:$V183))</f>
        <v>174</v>
      </c>
      <c r="B183" s="10" t="s">
        <v>464</v>
      </c>
      <c r="C183" s="10" t="s">
        <v>467</v>
      </c>
      <c r="D183" s="10" t="s">
        <v>310</v>
      </c>
      <c r="E183" s="10" t="s">
        <v>311</v>
      </c>
      <c r="F183" s="10" t="s">
        <v>455</v>
      </c>
      <c r="G183" s="10"/>
      <c r="H183" s="10"/>
      <c r="I183" s="10"/>
      <c r="J183" s="10"/>
      <c r="K183" s="10"/>
      <c r="L183" s="10" t="s">
        <v>131</v>
      </c>
      <c r="M183" s="10" t="s">
        <v>15</v>
      </c>
      <c r="N183" s="36">
        <v>813.75</v>
      </c>
      <c r="O183" s="15">
        <f t="shared" si="6"/>
        <v>16200</v>
      </c>
      <c r="P183" s="15">
        <v>3240</v>
      </c>
      <c r="Q183" s="15">
        <v>3780</v>
      </c>
      <c r="R183" s="15">
        <v>4500</v>
      </c>
      <c r="S183" s="15">
        <v>4680</v>
      </c>
      <c r="T183" s="15">
        <f t="shared" si="5"/>
        <v>13182750</v>
      </c>
      <c r="U183" s="10" t="s">
        <v>274</v>
      </c>
      <c r="V183" s="10" t="s">
        <v>275</v>
      </c>
      <c r="W183" s="10" t="s">
        <v>276</v>
      </c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</row>
    <row r="184" spans="1:68" ht="30">
      <c r="A184" s="10">
        <f xml:space="preserve"> IF(V184="","",SUBTOTAL(3,V$8:$V184))</f>
        <v>175</v>
      </c>
      <c r="B184" s="10" t="s">
        <v>464</v>
      </c>
      <c r="C184" s="10" t="s">
        <v>467</v>
      </c>
      <c r="D184" s="10" t="s">
        <v>310</v>
      </c>
      <c r="E184" s="10" t="s">
        <v>311</v>
      </c>
      <c r="F184" s="10" t="s">
        <v>455</v>
      </c>
      <c r="G184" s="10"/>
      <c r="H184" s="10"/>
      <c r="I184" s="10"/>
      <c r="J184" s="10"/>
      <c r="K184" s="10"/>
      <c r="L184" s="10" t="s">
        <v>131</v>
      </c>
      <c r="M184" s="10" t="s">
        <v>15</v>
      </c>
      <c r="N184" s="36">
        <v>813.75</v>
      </c>
      <c r="O184" s="15">
        <f t="shared" si="6"/>
        <v>20430</v>
      </c>
      <c r="P184" s="15">
        <v>4680</v>
      </c>
      <c r="Q184" s="15">
        <v>5040</v>
      </c>
      <c r="R184" s="15">
        <v>5310</v>
      </c>
      <c r="S184" s="15">
        <v>5400</v>
      </c>
      <c r="T184" s="15">
        <f t="shared" si="5"/>
        <v>16624913</v>
      </c>
      <c r="U184" s="10" t="s">
        <v>350</v>
      </c>
      <c r="V184" s="10" t="s">
        <v>109</v>
      </c>
      <c r="W184" s="10" t="s">
        <v>351</v>
      </c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</row>
    <row r="185" spans="1:68" ht="30">
      <c r="A185" s="10">
        <f xml:space="preserve"> IF(V185="","",SUBTOTAL(3,V$8:$V185))</f>
        <v>176</v>
      </c>
      <c r="B185" s="10" t="s">
        <v>464</v>
      </c>
      <c r="C185" s="10" t="s">
        <v>467</v>
      </c>
      <c r="D185" s="10" t="s">
        <v>310</v>
      </c>
      <c r="E185" s="10" t="s">
        <v>311</v>
      </c>
      <c r="F185" s="10" t="s">
        <v>455</v>
      </c>
      <c r="G185" s="10"/>
      <c r="H185" s="10"/>
      <c r="I185" s="10"/>
      <c r="J185" s="10"/>
      <c r="K185" s="10"/>
      <c r="L185" s="10" t="s">
        <v>131</v>
      </c>
      <c r="M185" s="10" t="s">
        <v>15</v>
      </c>
      <c r="N185" s="36">
        <v>813.75</v>
      </c>
      <c r="O185" s="15">
        <f t="shared" si="6"/>
        <v>2520</v>
      </c>
      <c r="P185" s="15">
        <v>540</v>
      </c>
      <c r="Q185" s="15">
        <v>540</v>
      </c>
      <c r="R185" s="15">
        <v>720</v>
      </c>
      <c r="S185" s="15">
        <v>720</v>
      </c>
      <c r="T185" s="15">
        <f t="shared" si="5"/>
        <v>2050650</v>
      </c>
      <c r="U185" s="10" t="s">
        <v>292</v>
      </c>
      <c r="V185" s="10" t="s">
        <v>282</v>
      </c>
      <c r="W185" s="10" t="s">
        <v>293</v>
      </c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</row>
    <row r="186" spans="1:68" ht="30">
      <c r="A186" s="10">
        <f xml:space="preserve"> IF(V186="","",SUBTOTAL(3,V$8:$V186))</f>
        <v>177</v>
      </c>
      <c r="B186" s="10" t="s">
        <v>464</v>
      </c>
      <c r="C186" s="10" t="s">
        <v>467</v>
      </c>
      <c r="D186" s="10" t="s">
        <v>310</v>
      </c>
      <c r="E186" s="10" t="s">
        <v>311</v>
      </c>
      <c r="F186" s="10" t="s">
        <v>455</v>
      </c>
      <c r="G186" s="10"/>
      <c r="H186" s="10"/>
      <c r="I186" s="10"/>
      <c r="J186" s="10"/>
      <c r="K186" s="10"/>
      <c r="L186" s="10" t="s">
        <v>131</v>
      </c>
      <c r="M186" s="10" t="s">
        <v>15</v>
      </c>
      <c r="N186" s="36">
        <v>813.75</v>
      </c>
      <c r="O186" s="15">
        <f t="shared" si="6"/>
        <v>4980</v>
      </c>
      <c r="P186" s="15">
        <v>960</v>
      </c>
      <c r="Q186" s="15">
        <v>1200</v>
      </c>
      <c r="R186" s="15">
        <v>1380</v>
      </c>
      <c r="S186" s="15">
        <v>1440</v>
      </c>
      <c r="T186" s="15">
        <f t="shared" si="5"/>
        <v>4052475</v>
      </c>
      <c r="U186" s="10" t="s">
        <v>288</v>
      </c>
      <c r="V186" s="10" t="s">
        <v>282</v>
      </c>
      <c r="W186" s="10" t="s">
        <v>289</v>
      </c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</row>
    <row r="187" spans="1:68" ht="30">
      <c r="A187" s="10">
        <f xml:space="preserve"> IF(V187="","",SUBTOTAL(3,V$8:$V187))</f>
        <v>178</v>
      </c>
      <c r="B187" s="10" t="s">
        <v>464</v>
      </c>
      <c r="C187" s="10" t="s">
        <v>467</v>
      </c>
      <c r="D187" s="10" t="s">
        <v>310</v>
      </c>
      <c r="E187" s="10" t="s">
        <v>311</v>
      </c>
      <c r="F187" s="10" t="s">
        <v>455</v>
      </c>
      <c r="G187" s="10"/>
      <c r="H187" s="10"/>
      <c r="I187" s="10"/>
      <c r="J187" s="10"/>
      <c r="K187" s="10"/>
      <c r="L187" s="10" t="s">
        <v>131</v>
      </c>
      <c r="M187" s="10" t="s">
        <v>15</v>
      </c>
      <c r="N187" s="36">
        <v>813.75</v>
      </c>
      <c r="O187" s="15">
        <f t="shared" si="6"/>
        <v>1980</v>
      </c>
      <c r="P187" s="15">
        <v>360</v>
      </c>
      <c r="Q187" s="15">
        <v>540</v>
      </c>
      <c r="R187" s="15">
        <v>540</v>
      </c>
      <c r="S187" s="15">
        <v>540</v>
      </c>
      <c r="T187" s="15">
        <f t="shared" si="5"/>
        <v>1611225</v>
      </c>
      <c r="U187" s="10" t="s">
        <v>294</v>
      </c>
      <c r="V187" s="10" t="s">
        <v>282</v>
      </c>
      <c r="W187" s="10" t="s">
        <v>295</v>
      </c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</row>
    <row r="188" spans="1:68" ht="30">
      <c r="A188" s="10">
        <f xml:space="preserve"> IF(V188="","",SUBTOTAL(3,V$8:$V188))</f>
        <v>179</v>
      </c>
      <c r="B188" s="10" t="s">
        <v>464</v>
      </c>
      <c r="C188" s="10" t="s">
        <v>467</v>
      </c>
      <c r="D188" s="10" t="s">
        <v>310</v>
      </c>
      <c r="E188" s="10" t="s">
        <v>311</v>
      </c>
      <c r="F188" s="10" t="s">
        <v>455</v>
      </c>
      <c r="G188" s="10"/>
      <c r="H188" s="10"/>
      <c r="I188" s="10"/>
      <c r="J188" s="10"/>
      <c r="K188" s="10"/>
      <c r="L188" s="10" t="s">
        <v>131</v>
      </c>
      <c r="M188" s="10" t="s">
        <v>15</v>
      </c>
      <c r="N188" s="36">
        <v>813.75</v>
      </c>
      <c r="O188" s="15">
        <f t="shared" si="6"/>
        <v>3240</v>
      </c>
      <c r="P188" s="15">
        <v>720</v>
      </c>
      <c r="Q188" s="15">
        <v>720</v>
      </c>
      <c r="R188" s="15">
        <v>900</v>
      </c>
      <c r="S188" s="15">
        <v>900</v>
      </c>
      <c r="T188" s="15">
        <f t="shared" si="5"/>
        <v>2636550</v>
      </c>
      <c r="U188" s="10" t="s">
        <v>296</v>
      </c>
      <c r="V188" s="10" t="s">
        <v>282</v>
      </c>
      <c r="W188" s="10" t="s">
        <v>297</v>
      </c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</row>
    <row r="189" spans="1:68" ht="30">
      <c r="A189" s="10">
        <f xml:space="preserve"> IF(V189="","",SUBTOTAL(3,V$8:$V189))</f>
        <v>180</v>
      </c>
      <c r="B189" s="10" t="s">
        <v>464</v>
      </c>
      <c r="C189" s="10" t="s">
        <v>467</v>
      </c>
      <c r="D189" s="10" t="s">
        <v>310</v>
      </c>
      <c r="E189" s="10" t="s">
        <v>311</v>
      </c>
      <c r="F189" s="10" t="s">
        <v>455</v>
      </c>
      <c r="G189" s="10"/>
      <c r="H189" s="10"/>
      <c r="I189" s="10"/>
      <c r="J189" s="10"/>
      <c r="K189" s="10"/>
      <c r="L189" s="10" t="s">
        <v>131</v>
      </c>
      <c r="M189" s="10" t="s">
        <v>15</v>
      </c>
      <c r="N189" s="36">
        <v>813.75</v>
      </c>
      <c r="O189" s="15">
        <f t="shared" si="6"/>
        <v>4440</v>
      </c>
      <c r="P189" s="15">
        <v>600</v>
      </c>
      <c r="Q189" s="15">
        <v>1140</v>
      </c>
      <c r="R189" s="15">
        <v>1320</v>
      </c>
      <c r="S189" s="15">
        <v>1380</v>
      </c>
      <c r="T189" s="15">
        <f t="shared" si="5"/>
        <v>3613050</v>
      </c>
      <c r="U189" s="10" t="s">
        <v>284</v>
      </c>
      <c r="V189" s="10" t="s">
        <v>282</v>
      </c>
      <c r="W189" s="10" t="s">
        <v>285</v>
      </c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</row>
    <row r="190" spans="1:68" ht="30">
      <c r="A190" s="10">
        <f xml:space="preserve"> IF(V190="","",SUBTOTAL(3,V$8:$V190))</f>
        <v>181</v>
      </c>
      <c r="B190" s="10" t="s">
        <v>464</v>
      </c>
      <c r="C190" s="10" t="s">
        <v>467</v>
      </c>
      <c r="D190" s="10" t="s">
        <v>310</v>
      </c>
      <c r="E190" s="10" t="s">
        <v>311</v>
      </c>
      <c r="F190" s="10" t="s">
        <v>455</v>
      </c>
      <c r="G190" s="10"/>
      <c r="H190" s="10"/>
      <c r="I190" s="10"/>
      <c r="J190" s="10"/>
      <c r="K190" s="10"/>
      <c r="L190" s="10" t="s">
        <v>131</v>
      </c>
      <c r="M190" s="10" t="s">
        <v>15</v>
      </c>
      <c r="N190" s="36">
        <v>813.75</v>
      </c>
      <c r="O190" s="15">
        <f t="shared" si="6"/>
        <v>5160</v>
      </c>
      <c r="P190" s="15">
        <v>1140</v>
      </c>
      <c r="Q190" s="15">
        <v>1200</v>
      </c>
      <c r="R190" s="15">
        <v>1380</v>
      </c>
      <c r="S190" s="15">
        <v>1440</v>
      </c>
      <c r="T190" s="15">
        <f t="shared" si="5"/>
        <v>4198950</v>
      </c>
      <c r="U190" s="10" t="s">
        <v>290</v>
      </c>
      <c r="V190" s="10" t="s">
        <v>282</v>
      </c>
      <c r="W190" s="10" t="s">
        <v>291</v>
      </c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</row>
    <row r="191" spans="1:68" ht="30">
      <c r="A191" s="10">
        <f xml:space="preserve"> IF(V191="","",SUBTOTAL(3,V$8:$V191))</f>
        <v>182</v>
      </c>
      <c r="B191" s="10" t="s">
        <v>464</v>
      </c>
      <c r="C191" s="10" t="s">
        <v>467</v>
      </c>
      <c r="D191" s="10" t="s">
        <v>310</v>
      </c>
      <c r="E191" s="10" t="s">
        <v>311</v>
      </c>
      <c r="F191" s="10" t="s">
        <v>455</v>
      </c>
      <c r="G191" s="10"/>
      <c r="H191" s="10"/>
      <c r="I191" s="10"/>
      <c r="J191" s="10"/>
      <c r="K191" s="10"/>
      <c r="L191" s="10" t="s">
        <v>131</v>
      </c>
      <c r="M191" s="10" t="s">
        <v>15</v>
      </c>
      <c r="N191" s="36">
        <v>813.75</v>
      </c>
      <c r="O191" s="15">
        <f t="shared" si="6"/>
        <v>3240</v>
      </c>
      <c r="P191" s="15">
        <v>720</v>
      </c>
      <c r="Q191" s="15">
        <v>720</v>
      </c>
      <c r="R191" s="15">
        <v>900</v>
      </c>
      <c r="S191" s="15">
        <v>900</v>
      </c>
      <c r="T191" s="15">
        <f t="shared" si="5"/>
        <v>2636550</v>
      </c>
      <c r="U191" s="10" t="s">
        <v>281</v>
      </c>
      <c r="V191" s="10" t="s">
        <v>282</v>
      </c>
      <c r="W191" s="10" t="s">
        <v>283</v>
      </c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</row>
    <row r="192" spans="1:68" ht="30">
      <c r="A192" s="10">
        <f xml:space="preserve"> IF(V192="","",SUBTOTAL(3,V$8:$V192))</f>
        <v>183</v>
      </c>
      <c r="B192" s="10" t="s">
        <v>464</v>
      </c>
      <c r="C192" s="10" t="s">
        <v>467</v>
      </c>
      <c r="D192" s="10" t="s">
        <v>310</v>
      </c>
      <c r="E192" s="10" t="s">
        <v>311</v>
      </c>
      <c r="F192" s="10" t="s">
        <v>455</v>
      </c>
      <c r="G192" s="10"/>
      <c r="H192" s="10"/>
      <c r="I192" s="10"/>
      <c r="J192" s="10"/>
      <c r="K192" s="10"/>
      <c r="L192" s="10" t="s">
        <v>131</v>
      </c>
      <c r="M192" s="10" t="s">
        <v>15</v>
      </c>
      <c r="N192" s="36">
        <v>813.75</v>
      </c>
      <c r="O192" s="15">
        <f t="shared" si="6"/>
        <v>4680</v>
      </c>
      <c r="P192" s="15">
        <v>1020</v>
      </c>
      <c r="Q192" s="15">
        <v>1140</v>
      </c>
      <c r="R192" s="15">
        <v>1260</v>
      </c>
      <c r="S192" s="15">
        <v>1260</v>
      </c>
      <c r="T192" s="15">
        <f t="shared" si="5"/>
        <v>3808350</v>
      </c>
      <c r="U192" s="10" t="s">
        <v>286</v>
      </c>
      <c r="V192" s="10" t="s">
        <v>282</v>
      </c>
      <c r="W192" s="10" t="s">
        <v>287</v>
      </c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</row>
    <row r="193" spans="1:68" ht="30">
      <c r="A193" s="10">
        <f xml:space="preserve"> IF(V193="","",SUBTOTAL(3,V$8:$V193))</f>
        <v>184</v>
      </c>
      <c r="B193" s="10" t="s">
        <v>464</v>
      </c>
      <c r="C193" s="10" t="s">
        <v>467</v>
      </c>
      <c r="D193" s="10" t="s">
        <v>310</v>
      </c>
      <c r="E193" s="10" t="s">
        <v>311</v>
      </c>
      <c r="F193" s="10" t="s">
        <v>455</v>
      </c>
      <c r="G193" s="10"/>
      <c r="H193" s="10"/>
      <c r="I193" s="10"/>
      <c r="J193" s="10"/>
      <c r="K193" s="10"/>
      <c r="L193" s="10" t="s">
        <v>131</v>
      </c>
      <c r="M193" s="10" t="s">
        <v>15</v>
      </c>
      <c r="N193" s="36">
        <v>813.75</v>
      </c>
      <c r="O193" s="15">
        <f t="shared" si="6"/>
        <v>44800</v>
      </c>
      <c r="P193" s="15">
        <v>9880</v>
      </c>
      <c r="Q193" s="15">
        <v>10260</v>
      </c>
      <c r="R193" s="15">
        <v>12060</v>
      </c>
      <c r="S193" s="15">
        <v>12600</v>
      </c>
      <c r="T193" s="15">
        <f t="shared" si="5"/>
        <v>36456000</v>
      </c>
      <c r="U193" s="10" t="s">
        <v>298</v>
      </c>
      <c r="V193" s="10" t="s">
        <v>299</v>
      </c>
      <c r="W193" s="10" t="s">
        <v>300</v>
      </c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</row>
    <row r="194" spans="1:68" ht="30">
      <c r="A194" s="10">
        <f xml:space="preserve"> IF(V194="","",SUBTOTAL(3,V$8:$V194))</f>
        <v>185</v>
      </c>
      <c r="B194" s="10" t="s">
        <v>464</v>
      </c>
      <c r="C194" s="10" t="s">
        <v>467</v>
      </c>
      <c r="D194" s="10" t="s">
        <v>310</v>
      </c>
      <c r="E194" s="10" t="s">
        <v>311</v>
      </c>
      <c r="F194" s="10" t="s">
        <v>455</v>
      </c>
      <c r="G194" s="10"/>
      <c r="H194" s="10"/>
      <c r="I194" s="10"/>
      <c r="J194" s="10"/>
      <c r="K194" s="10"/>
      <c r="L194" s="10" t="s">
        <v>131</v>
      </c>
      <c r="M194" s="10" t="s">
        <v>15</v>
      </c>
      <c r="N194" s="36">
        <v>813.75</v>
      </c>
      <c r="O194" s="15">
        <f t="shared" si="6"/>
        <v>14580</v>
      </c>
      <c r="P194" s="15">
        <v>1740</v>
      </c>
      <c r="Q194" s="15">
        <v>3960</v>
      </c>
      <c r="R194" s="15">
        <v>4380</v>
      </c>
      <c r="S194" s="15">
        <v>4500</v>
      </c>
      <c r="T194" s="15">
        <f t="shared" si="5"/>
        <v>11864475</v>
      </c>
      <c r="U194" s="10" t="s">
        <v>430</v>
      </c>
      <c r="V194" s="10" t="s">
        <v>299</v>
      </c>
      <c r="W194" s="10" t="s">
        <v>431</v>
      </c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</row>
    <row r="195" spans="1:68" ht="30">
      <c r="A195" s="10">
        <f xml:space="preserve"> IF(V195="","",SUBTOTAL(3,V$8:$V195))</f>
        <v>186</v>
      </c>
      <c r="B195" s="10" t="s">
        <v>464</v>
      </c>
      <c r="C195" s="10" t="s">
        <v>467</v>
      </c>
      <c r="D195" s="10" t="s">
        <v>310</v>
      </c>
      <c r="E195" s="10" t="s">
        <v>311</v>
      </c>
      <c r="F195" s="10" t="s">
        <v>455</v>
      </c>
      <c r="G195" s="10"/>
      <c r="H195" s="10"/>
      <c r="I195" s="10"/>
      <c r="J195" s="10"/>
      <c r="K195" s="10"/>
      <c r="L195" s="10" t="s">
        <v>131</v>
      </c>
      <c r="M195" s="10" t="s">
        <v>15</v>
      </c>
      <c r="N195" s="36">
        <v>813.75</v>
      </c>
      <c r="O195" s="15">
        <f t="shared" si="6"/>
        <v>2520</v>
      </c>
      <c r="P195" s="15">
        <v>540</v>
      </c>
      <c r="Q195" s="15">
        <v>540</v>
      </c>
      <c r="R195" s="15">
        <v>720</v>
      </c>
      <c r="S195" s="15">
        <v>720</v>
      </c>
      <c r="T195" s="15">
        <f t="shared" si="5"/>
        <v>2050650</v>
      </c>
      <c r="U195" s="10" t="s">
        <v>432</v>
      </c>
      <c r="V195" s="10" t="s">
        <v>302</v>
      </c>
      <c r="W195" s="10" t="s">
        <v>433</v>
      </c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</row>
    <row r="196" spans="1:68" ht="30">
      <c r="A196" s="10">
        <f xml:space="preserve"> IF(V196="","",SUBTOTAL(3,V$8:$V196))</f>
        <v>187</v>
      </c>
      <c r="B196" s="10" t="s">
        <v>464</v>
      </c>
      <c r="C196" s="10" t="s">
        <v>467</v>
      </c>
      <c r="D196" s="10" t="s">
        <v>310</v>
      </c>
      <c r="E196" s="10" t="s">
        <v>311</v>
      </c>
      <c r="F196" s="10" t="s">
        <v>455</v>
      </c>
      <c r="G196" s="10"/>
      <c r="H196" s="10"/>
      <c r="I196" s="10"/>
      <c r="J196" s="10"/>
      <c r="K196" s="10"/>
      <c r="L196" s="10" t="s">
        <v>131</v>
      </c>
      <c r="M196" s="10" t="s">
        <v>15</v>
      </c>
      <c r="N196" s="36">
        <v>813.75</v>
      </c>
      <c r="O196" s="15">
        <f t="shared" si="6"/>
        <v>1980</v>
      </c>
      <c r="P196" s="15">
        <v>360</v>
      </c>
      <c r="Q196" s="15">
        <v>540</v>
      </c>
      <c r="R196" s="15">
        <v>540</v>
      </c>
      <c r="S196" s="15">
        <v>540</v>
      </c>
      <c r="T196" s="15">
        <f t="shared" si="5"/>
        <v>1611225</v>
      </c>
      <c r="U196" s="10" t="s">
        <v>434</v>
      </c>
      <c r="V196" s="10" t="s">
        <v>302</v>
      </c>
      <c r="W196" s="10" t="s">
        <v>435</v>
      </c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</row>
    <row r="197" spans="1:68" ht="30">
      <c r="A197" s="10">
        <f xml:space="preserve"> IF(V197="","",SUBTOTAL(3,V$8:$V197))</f>
        <v>188</v>
      </c>
      <c r="B197" s="10" t="s">
        <v>464</v>
      </c>
      <c r="C197" s="10" t="s">
        <v>467</v>
      </c>
      <c r="D197" s="10" t="s">
        <v>310</v>
      </c>
      <c r="E197" s="10" t="s">
        <v>311</v>
      </c>
      <c r="F197" s="10" t="s">
        <v>455</v>
      </c>
      <c r="G197" s="10"/>
      <c r="H197" s="10"/>
      <c r="I197" s="10"/>
      <c r="J197" s="10"/>
      <c r="K197" s="10"/>
      <c r="L197" s="10" t="s">
        <v>131</v>
      </c>
      <c r="M197" s="10" t="s">
        <v>15</v>
      </c>
      <c r="N197" s="36">
        <v>813.75</v>
      </c>
      <c r="O197" s="15">
        <f t="shared" si="6"/>
        <v>10680</v>
      </c>
      <c r="P197" s="15">
        <v>2160</v>
      </c>
      <c r="Q197" s="15">
        <v>2520</v>
      </c>
      <c r="R197" s="15">
        <v>2940</v>
      </c>
      <c r="S197" s="15">
        <v>3060</v>
      </c>
      <c r="T197" s="15">
        <f t="shared" si="5"/>
        <v>8690850</v>
      </c>
      <c r="U197" s="10" t="s">
        <v>301</v>
      </c>
      <c r="V197" s="10" t="s">
        <v>302</v>
      </c>
      <c r="W197" s="10" t="s">
        <v>303</v>
      </c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</row>
    <row r="198" spans="1:68" ht="30">
      <c r="A198" s="10">
        <f xml:space="preserve"> IF(V198="","",SUBTOTAL(3,V$8:$V198))</f>
        <v>189</v>
      </c>
      <c r="B198" s="10" t="s">
        <v>464</v>
      </c>
      <c r="C198" s="10" t="s">
        <v>467</v>
      </c>
      <c r="D198" s="10" t="s">
        <v>310</v>
      </c>
      <c r="E198" s="10" t="s">
        <v>311</v>
      </c>
      <c r="F198" s="10" t="s">
        <v>455</v>
      </c>
      <c r="G198" s="10"/>
      <c r="H198" s="10"/>
      <c r="I198" s="10"/>
      <c r="J198" s="10"/>
      <c r="K198" s="10"/>
      <c r="L198" s="10" t="s">
        <v>131</v>
      </c>
      <c r="M198" s="10" t="s">
        <v>15</v>
      </c>
      <c r="N198" s="36">
        <v>813.75</v>
      </c>
      <c r="O198" s="15">
        <f t="shared" si="6"/>
        <v>2340</v>
      </c>
      <c r="P198" s="15">
        <v>720</v>
      </c>
      <c r="Q198" s="15">
        <v>540</v>
      </c>
      <c r="R198" s="15">
        <v>540</v>
      </c>
      <c r="S198" s="15">
        <v>540</v>
      </c>
      <c r="T198" s="15">
        <f t="shared" si="5"/>
        <v>1904175</v>
      </c>
      <c r="U198" s="10" t="s">
        <v>304</v>
      </c>
      <c r="V198" s="10" t="s">
        <v>305</v>
      </c>
      <c r="W198" s="10" t="s">
        <v>306</v>
      </c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</row>
    <row r="199" spans="1:68" ht="45">
      <c r="A199" s="10">
        <f xml:space="preserve"> IF(V199="","",SUBTOTAL(3,V$8:$V199))</f>
        <v>190</v>
      </c>
      <c r="B199" s="10" t="s">
        <v>464</v>
      </c>
      <c r="C199" s="10" t="s">
        <v>467</v>
      </c>
      <c r="D199" s="10" t="s">
        <v>310</v>
      </c>
      <c r="E199" s="10" t="s">
        <v>311</v>
      </c>
      <c r="F199" s="10" t="s">
        <v>455</v>
      </c>
      <c r="G199" s="10"/>
      <c r="H199" s="10"/>
      <c r="I199" s="10"/>
      <c r="J199" s="10"/>
      <c r="K199" s="10"/>
      <c r="L199" s="10" t="s">
        <v>131</v>
      </c>
      <c r="M199" s="10" t="s">
        <v>15</v>
      </c>
      <c r="N199" s="36">
        <v>813.75</v>
      </c>
      <c r="O199" s="15">
        <f t="shared" si="6"/>
        <v>7380</v>
      </c>
      <c r="P199" s="15">
        <v>1800</v>
      </c>
      <c r="Q199" s="15">
        <v>1680</v>
      </c>
      <c r="R199" s="15">
        <v>1920</v>
      </c>
      <c r="S199" s="15">
        <v>1980</v>
      </c>
      <c r="T199" s="15">
        <f t="shared" si="5"/>
        <v>6005475</v>
      </c>
      <c r="U199" s="10" t="s">
        <v>307</v>
      </c>
      <c r="V199" s="10" t="s">
        <v>305</v>
      </c>
      <c r="W199" s="10" t="s">
        <v>308</v>
      </c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</row>
    <row r="200" spans="1:68" ht="30">
      <c r="A200" s="10">
        <f xml:space="preserve"> IF(V200="","",SUBTOTAL(3,V$8:$V200))</f>
        <v>191</v>
      </c>
      <c r="B200" s="10" t="s">
        <v>464</v>
      </c>
      <c r="C200" s="10" t="s">
        <v>467</v>
      </c>
      <c r="D200" s="10" t="s">
        <v>310</v>
      </c>
      <c r="E200" s="10" t="s">
        <v>311</v>
      </c>
      <c r="F200" s="10" t="s">
        <v>455</v>
      </c>
      <c r="G200" s="10"/>
      <c r="H200" s="10"/>
      <c r="I200" s="10"/>
      <c r="J200" s="10"/>
      <c r="K200" s="10"/>
      <c r="L200" s="10" t="s">
        <v>131</v>
      </c>
      <c r="M200" s="10" t="s">
        <v>15</v>
      </c>
      <c r="N200" s="36">
        <v>813.75</v>
      </c>
      <c r="O200" s="15">
        <f t="shared" si="6"/>
        <v>540</v>
      </c>
      <c r="P200" s="15">
        <v>180</v>
      </c>
      <c r="Q200" s="15">
        <v>120</v>
      </c>
      <c r="R200" s="15">
        <v>120</v>
      </c>
      <c r="S200" s="15">
        <v>120</v>
      </c>
      <c r="T200" s="15">
        <f t="shared" si="5"/>
        <v>439425</v>
      </c>
      <c r="U200" s="10" t="s">
        <v>323</v>
      </c>
      <c r="V200" s="10" t="s">
        <v>324</v>
      </c>
      <c r="W200" s="10" t="s">
        <v>325</v>
      </c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</row>
    <row r="201" spans="1:68" ht="30">
      <c r="A201" s="10">
        <f xml:space="preserve"> IF(V201="","",SUBTOTAL(3,V$8:$V201))</f>
        <v>192</v>
      </c>
      <c r="B201" s="10" t="s">
        <v>464</v>
      </c>
      <c r="C201" s="10" t="s">
        <v>467</v>
      </c>
      <c r="D201" s="10" t="s">
        <v>310</v>
      </c>
      <c r="E201" s="10" t="s">
        <v>311</v>
      </c>
      <c r="F201" s="10" t="s">
        <v>455</v>
      </c>
      <c r="G201" s="10"/>
      <c r="H201" s="10"/>
      <c r="I201" s="10"/>
      <c r="J201" s="10"/>
      <c r="K201" s="10"/>
      <c r="L201" s="10" t="s">
        <v>131</v>
      </c>
      <c r="M201" s="10" t="s">
        <v>15</v>
      </c>
      <c r="N201" s="36">
        <v>813.75</v>
      </c>
      <c r="O201" s="15">
        <f t="shared" si="6"/>
        <v>3340</v>
      </c>
      <c r="P201" s="15">
        <v>780</v>
      </c>
      <c r="Q201" s="15">
        <v>820</v>
      </c>
      <c r="R201" s="15">
        <v>840</v>
      </c>
      <c r="S201" s="15">
        <v>900</v>
      </c>
      <c r="T201" s="15">
        <f t="shared" si="5"/>
        <v>2717925</v>
      </c>
      <c r="U201" s="10" t="s">
        <v>326</v>
      </c>
      <c r="V201" s="10" t="s">
        <v>324</v>
      </c>
      <c r="W201" s="10" t="s">
        <v>327</v>
      </c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</row>
    <row r="202" spans="1:68" ht="30">
      <c r="A202" s="10">
        <f xml:space="preserve"> IF(V202="","",SUBTOTAL(3,V$8:$V202))</f>
        <v>193</v>
      </c>
      <c r="B202" s="10" t="s">
        <v>464</v>
      </c>
      <c r="C202" s="10" t="s">
        <v>467</v>
      </c>
      <c r="D202" s="10" t="s">
        <v>310</v>
      </c>
      <c r="E202" s="10" t="s">
        <v>311</v>
      </c>
      <c r="F202" s="10" t="s">
        <v>455</v>
      </c>
      <c r="G202" s="10"/>
      <c r="H202" s="10"/>
      <c r="I202" s="10"/>
      <c r="J202" s="10"/>
      <c r="K202" s="10"/>
      <c r="L202" s="10" t="s">
        <v>131</v>
      </c>
      <c r="M202" s="10" t="s">
        <v>15</v>
      </c>
      <c r="N202" s="36">
        <v>813.75</v>
      </c>
      <c r="O202" s="15">
        <f t="shared" si="6"/>
        <v>1440</v>
      </c>
      <c r="P202" s="15">
        <v>300</v>
      </c>
      <c r="Q202" s="15">
        <v>300</v>
      </c>
      <c r="R202" s="15">
        <v>420</v>
      </c>
      <c r="S202" s="15">
        <v>420</v>
      </c>
      <c r="T202" s="15">
        <f t="shared" ref="T202:T205" si="7">ROUND(N202*O202,0)</f>
        <v>1171800</v>
      </c>
      <c r="U202" s="10" t="s">
        <v>328</v>
      </c>
      <c r="V202" s="10" t="s">
        <v>324</v>
      </c>
      <c r="W202" s="10" t="s">
        <v>329</v>
      </c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</row>
    <row r="203" spans="1:68" ht="30">
      <c r="A203" s="10">
        <f xml:space="preserve"> IF(V203="","",SUBTOTAL(3,V$8:$V203))</f>
        <v>194</v>
      </c>
      <c r="B203" s="10" t="s">
        <v>464</v>
      </c>
      <c r="C203" s="10" t="s">
        <v>467</v>
      </c>
      <c r="D203" s="10" t="s">
        <v>310</v>
      </c>
      <c r="E203" s="10" t="s">
        <v>311</v>
      </c>
      <c r="F203" s="10" t="s">
        <v>455</v>
      </c>
      <c r="G203" s="10"/>
      <c r="H203" s="10"/>
      <c r="I203" s="10"/>
      <c r="J203" s="10"/>
      <c r="K203" s="10"/>
      <c r="L203" s="10" t="s">
        <v>131</v>
      </c>
      <c r="M203" s="10" t="s">
        <v>15</v>
      </c>
      <c r="N203" s="36">
        <v>813.75</v>
      </c>
      <c r="O203" s="15">
        <f t="shared" si="6"/>
        <v>2280</v>
      </c>
      <c r="P203" s="15">
        <v>600</v>
      </c>
      <c r="Q203" s="15">
        <v>480</v>
      </c>
      <c r="R203" s="15">
        <v>600</v>
      </c>
      <c r="S203" s="15">
        <v>600</v>
      </c>
      <c r="T203" s="15">
        <f t="shared" si="7"/>
        <v>1855350</v>
      </c>
      <c r="U203" s="10" t="s">
        <v>330</v>
      </c>
      <c r="V203" s="10" t="s">
        <v>324</v>
      </c>
      <c r="W203" s="10" t="s">
        <v>331</v>
      </c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</row>
    <row r="204" spans="1:68" ht="30">
      <c r="A204" s="10">
        <f xml:space="preserve"> IF(V204="","",SUBTOTAL(3,V$8:$V204))</f>
        <v>195</v>
      </c>
      <c r="B204" s="10" t="s">
        <v>464</v>
      </c>
      <c r="C204" s="10" t="s">
        <v>467</v>
      </c>
      <c r="D204" s="10" t="s">
        <v>310</v>
      </c>
      <c r="E204" s="10" t="s">
        <v>311</v>
      </c>
      <c r="F204" s="10" t="s">
        <v>455</v>
      </c>
      <c r="G204" s="10"/>
      <c r="H204" s="10"/>
      <c r="I204" s="10"/>
      <c r="J204" s="10"/>
      <c r="K204" s="10"/>
      <c r="L204" s="10" t="s">
        <v>131</v>
      </c>
      <c r="M204" s="10" t="s">
        <v>15</v>
      </c>
      <c r="N204" s="36">
        <v>813.75</v>
      </c>
      <c r="O204" s="15">
        <f t="shared" si="6"/>
        <v>2220</v>
      </c>
      <c r="P204" s="15">
        <v>480</v>
      </c>
      <c r="Q204" s="15">
        <v>540</v>
      </c>
      <c r="R204" s="15">
        <v>600</v>
      </c>
      <c r="S204" s="15">
        <v>600</v>
      </c>
      <c r="T204" s="15">
        <f t="shared" si="7"/>
        <v>1806525</v>
      </c>
      <c r="U204" s="10" t="s">
        <v>332</v>
      </c>
      <c r="V204" s="10" t="s">
        <v>324</v>
      </c>
      <c r="W204" s="10" t="s">
        <v>333</v>
      </c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</row>
    <row r="205" spans="1:68" ht="30">
      <c r="A205" s="10">
        <f xml:space="preserve"> IF(V205="","",SUBTOTAL(3,V$8:$V205))</f>
        <v>196</v>
      </c>
      <c r="B205" s="10" t="s">
        <v>464</v>
      </c>
      <c r="C205" s="10" t="s">
        <v>467</v>
      </c>
      <c r="D205" s="10" t="s">
        <v>310</v>
      </c>
      <c r="E205" s="10" t="s">
        <v>311</v>
      </c>
      <c r="F205" s="10" t="s">
        <v>455</v>
      </c>
      <c r="G205" s="10"/>
      <c r="H205" s="10"/>
      <c r="I205" s="10"/>
      <c r="J205" s="10"/>
      <c r="K205" s="10"/>
      <c r="L205" s="10" t="s">
        <v>131</v>
      </c>
      <c r="M205" s="10" t="s">
        <v>15</v>
      </c>
      <c r="N205" s="36">
        <v>813.75</v>
      </c>
      <c r="O205" s="15">
        <f t="shared" si="6"/>
        <v>840</v>
      </c>
      <c r="P205" s="15">
        <v>120</v>
      </c>
      <c r="Q205" s="15">
        <v>240</v>
      </c>
      <c r="R205" s="15">
        <v>240</v>
      </c>
      <c r="S205" s="15">
        <v>240</v>
      </c>
      <c r="T205" s="15">
        <f t="shared" si="7"/>
        <v>683550</v>
      </c>
      <c r="U205" s="10" t="s">
        <v>334</v>
      </c>
      <c r="V205" s="10" t="s">
        <v>324</v>
      </c>
      <c r="W205" s="10" t="s">
        <v>335</v>
      </c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</row>
    <row r="206" spans="1:68" ht="33.75" customHeight="1">
      <c r="A206" s="31" t="s">
        <v>309</v>
      </c>
      <c r="B206" s="31" t="s">
        <v>465</v>
      </c>
      <c r="C206" s="31" t="s">
        <v>468</v>
      </c>
      <c r="D206" s="17" t="s">
        <v>440</v>
      </c>
      <c r="E206" s="17" t="s">
        <v>441</v>
      </c>
      <c r="F206" s="17" t="s">
        <v>455</v>
      </c>
      <c r="G206" s="17" t="s">
        <v>471</v>
      </c>
      <c r="H206" s="18"/>
      <c r="I206" s="17" t="s">
        <v>474</v>
      </c>
      <c r="J206" s="17" t="s">
        <v>478</v>
      </c>
      <c r="K206" s="17" t="s">
        <v>479</v>
      </c>
      <c r="L206" s="18" t="s">
        <v>442</v>
      </c>
      <c r="M206" s="8" t="s">
        <v>15</v>
      </c>
      <c r="N206" s="33">
        <v>12941</v>
      </c>
      <c r="O206" s="32">
        <f>SUM(O207:O345)</f>
        <v>3532926</v>
      </c>
      <c r="P206" s="19"/>
      <c r="Q206" s="19"/>
      <c r="R206" s="18"/>
      <c r="S206" s="18"/>
      <c r="T206" s="14">
        <f t="shared" ref="T206" si="8">N206*O206</f>
        <v>45719595366</v>
      </c>
      <c r="U206" s="31"/>
      <c r="V206" s="31"/>
      <c r="W206" s="31"/>
    </row>
    <row r="207" spans="1:68" ht="30">
      <c r="A207" s="10">
        <f xml:space="preserve"> IF(V207="","",SUBTOTAL(3,V$8:$V207))</f>
        <v>197</v>
      </c>
      <c r="B207" s="37" t="s">
        <v>465</v>
      </c>
      <c r="C207" s="37" t="s">
        <v>468</v>
      </c>
      <c r="D207" s="38" t="s">
        <v>440</v>
      </c>
      <c r="E207" s="38" t="s">
        <v>441</v>
      </c>
      <c r="F207" s="10" t="s">
        <v>455</v>
      </c>
      <c r="G207" s="39"/>
      <c r="H207" s="39"/>
      <c r="I207" s="38"/>
      <c r="J207" s="38"/>
      <c r="K207" s="38"/>
      <c r="L207" s="39" t="s">
        <v>442</v>
      </c>
      <c r="M207" s="10" t="s">
        <v>15</v>
      </c>
      <c r="N207" s="40">
        <v>12941</v>
      </c>
      <c r="O207" s="22">
        <f t="shared" ref="O207:O270" si="9">SUM(R207:S207)</f>
        <v>64080</v>
      </c>
      <c r="P207" s="19"/>
      <c r="Q207" s="19"/>
      <c r="R207" s="23">
        <v>32040</v>
      </c>
      <c r="S207" s="23">
        <v>32040</v>
      </c>
      <c r="T207" s="15">
        <f>ROUND(N207*O207,0)</f>
        <v>829259280</v>
      </c>
      <c r="U207" s="20" t="s">
        <v>55</v>
      </c>
      <c r="V207" s="21" t="s">
        <v>56</v>
      </c>
      <c r="W207" s="20" t="str">
        <f>[2]TONGHOPPA1!D3</f>
        <v>01004</v>
      </c>
    </row>
    <row r="208" spans="1:68" ht="30">
      <c r="A208" s="10">
        <f xml:space="preserve"> IF(V208="","",SUBTOTAL(3,V$8:$V208))</f>
        <v>198</v>
      </c>
      <c r="B208" s="37" t="s">
        <v>465</v>
      </c>
      <c r="C208" s="37" t="s">
        <v>468</v>
      </c>
      <c r="D208" s="38" t="s">
        <v>440</v>
      </c>
      <c r="E208" s="38" t="s">
        <v>441</v>
      </c>
      <c r="F208" s="10" t="s">
        <v>455</v>
      </c>
      <c r="G208" s="39"/>
      <c r="H208" s="39"/>
      <c r="I208" s="38"/>
      <c r="J208" s="38"/>
      <c r="K208" s="38"/>
      <c r="L208" s="39" t="s">
        <v>442</v>
      </c>
      <c r="M208" s="10" t="s">
        <v>15</v>
      </c>
      <c r="N208" s="40">
        <v>12941</v>
      </c>
      <c r="O208" s="22">
        <f t="shared" si="9"/>
        <v>26640</v>
      </c>
      <c r="P208" s="19"/>
      <c r="Q208" s="19"/>
      <c r="R208" s="23">
        <v>13320</v>
      </c>
      <c r="S208" s="23">
        <v>13320</v>
      </c>
      <c r="T208" s="15">
        <f t="shared" ref="T208:T271" si="10">ROUND(N208*O208,0)</f>
        <v>344748240</v>
      </c>
      <c r="U208" s="20" t="s">
        <v>58</v>
      </c>
      <c r="V208" s="21" t="s">
        <v>56</v>
      </c>
      <c r="W208" s="20" t="str">
        <f>[2]TONGHOPPA1!D9</f>
        <v>01091</v>
      </c>
    </row>
    <row r="209" spans="1:23" ht="30">
      <c r="A209" s="10">
        <f xml:space="preserve"> IF(V209="","",SUBTOTAL(3,V$8:$V209))</f>
        <v>199</v>
      </c>
      <c r="B209" s="37" t="s">
        <v>465</v>
      </c>
      <c r="C209" s="37" t="s">
        <v>468</v>
      </c>
      <c r="D209" s="38" t="s">
        <v>440</v>
      </c>
      <c r="E209" s="38" t="s">
        <v>441</v>
      </c>
      <c r="F209" s="10" t="s">
        <v>455</v>
      </c>
      <c r="G209" s="39"/>
      <c r="H209" s="39"/>
      <c r="I209" s="38"/>
      <c r="J209" s="38"/>
      <c r="K209" s="38"/>
      <c r="L209" s="39" t="s">
        <v>442</v>
      </c>
      <c r="M209" s="10" t="s">
        <v>15</v>
      </c>
      <c r="N209" s="40">
        <v>12941</v>
      </c>
      <c r="O209" s="22">
        <f t="shared" si="9"/>
        <v>27360</v>
      </c>
      <c r="P209" s="19"/>
      <c r="Q209" s="19"/>
      <c r="R209" s="23">
        <v>13680</v>
      </c>
      <c r="S209" s="23">
        <v>13680</v>
      </c>
      <c r="T209" s="15">
        <f t="shared" si="10"/>
        <v>354065760</v>
      </c>
      <c r="U209" s="20" t="s">
        <v>213</v>
      </c>
      <c r="V209" s="21" t="s">
        <v>56</v>
      </c>
      <c r="W209" s="20" t="str">
        <f>[2]TONGHOPPA1!D13</f>
        <v>01816</v>
      </c>
    </row>
    <row r="210" spans="1:23" ht="30">
      <c r="A210" s="10">
        <f xml:space="preserve"> IF(V210="","",SUBTOTAL(3,V$8:$V210))</f>
        <v>200</v>
      </c>
      <c r="B210" s="37" t="s">
        <v>465</v>
      </c>
      <c r="C210" s="37" t="s">
        <v>468</v>
      </c>
      <c r="D210" s="38" t="s">
        <v>440</v>
      </c>
      <c r="E210" s="38" t="s">
        <v>441</v>
      </c>
      <c r="F210" s="10" t="s">
        <v>455</v>
      </c>
      <c r="G210" s="39"/>
      <c r="H210" s="39"/>
      <c r="I210" s="38"/>
      <c r="J210" s="38"/>
      <c r="K210" s="38"/>
      <c r="L210" s="39" t="s">
        <v>442</v>
      </c>
      <c r="M210" s="10" t="s">
        <v>15</v>
      </c>
      <c r="N210" s="40">
        <v>12941</v>
      </c>
      <c r="O210" s="22">
        <f t="shared" si="9"/>
        <v>2400</v>
      </c>
      <c r="P210" s="19"/>
      <c r="Q210" s="19"/>
      <c r="R210" s="23">
        <v>1200</v>
      </c>
      <c r="S210" s="23">
        <v>1200</v>
      </c>
      <c r="T210" s="15">
        <f t="shared" si="10"/>
        <v>31058400</v>
      </c>
      <c r="U210" s="20" t="s">
        <v>312</v>
      </c>
      <c r="V210" s="21" t="s">
        <v>56</v>
      </c>
      <c r="W210" s="20" t="str">
        <f>[2]TONGHOPPA1!D15</f>
        <v>01831</v>
      </c>
    </row>
    <row r="211" spans="1:23" ht="30">
      <c r="A211" s="10">
        <f xml:space="preserve"> IF(V211="","",SUBTOTAL(3,V$8:$V211))</f>
        <v>201</v>
      </c>
      <c r="B211" s="37" t="s">
        <v>465</v>
      </c>
      <c r="C211" s="37" t="s">
        <v>468</v>
      </c>
      <c r="D211" s="38" t="s">
        <v>440</v>
      </c>
      <c r="E211" s="38" t="s">
        <v>441</v>
      </c>
      <c r="F211" s="10" t="s">
        <v>455</v>
      </c>
      <c r="G211" s="39"/>
      <c r="H211" s="39"/>
      <c r="I211" s="38"/>
      <c r="J211" s="38"/>
      <c r="K211" s="38"/>
      <c r="L211" s="39" t="s">
        <v>442</v>
      </c>
      <c r="M211" s="10" t="s">
        <v>15</v>
      </c>
      <c r="N211" s="40">
        <v>12941</v>
      </c>
      <c r="O211" s="22">
        <f t="shared" si="9"/>
        <v>720</v>
      </c>
      <c r="P211" s="19"/>
      <c r="Q211" s="19"/>
      <c r="R211" s="23">
        <v>360</v>
      </c>
      <c r="S211" s="23">
        <v>360</v>
      </c>
      <c r="T211" s="15">
        <f t="shared" si="10"/>
        <v>9317520</v>
      </c>
      <c r="U211" s="20" t="s">
        <v>381</v>
      </c>
      <c r="V211" s="21" t="s">
        <v>198</v>
      </c>
      <c r="W211" s="20" t="str">
        <f>[2]TONGHOPPA1!D19</f>
        <v>02005</v>
      </c>
    </row>
    <row r="212" spans="1:23" ht="30">
      <c r="A212" s="10">
        <f xml:space="preserve"> IF(V212="","",SUBTOTAL(3,V$8:$V212))</f>
        <v>202</v>
      </c>
      <c r="B212" s="37" t="s">
        <v>465</v>
      </c>
      <c r="C212" s="37" t="s">
        <v>468</v>
      </c>
      <c r="D212" s="38" t="s">
        <v>440</v>
      </c>
      <c r="E212" s="38" t="s">
        <v>441</v>
      </c>
      <c r="F212" s="10" t="s">
        <v>455</v>
      </c>
      <c r="G212" s="39"/>
      <c r="H212" s="39"/>
      <c r="I212" s="38"/>
      <c r="J212" s="38"/>
      <c r="K212" s="38"/>
      <c r="L212" s="39" t="s">
        <v>442</v>
      </c>
      <c r="M212" s="10" t="s">
        <v>15</v>
      </c>
      <c r="N212" s="40">
        <v>12941</v>
      </c>
      <c r="O212" s="22">
        <f t="shared" si="9"/>
        <v>2880</v>
      </c>
      <c r="P212" s="19"/>
      <c r="Q212" s="19"/>
      <c r="R212" s="23">
        <v>1440</v>
      </c>
      <c r="S212" s="23">
        <v>1440</v>
      </c>
      <c r="T212" s="15">
        <f t="shared" si="10"/>
        <v>37270080</v>
      </c>
      <c r="U212" s="20" t="s">
        <v>439</v>
      </c>
      <c r="V212" s="21" t="s">
        <v>198</v>
      </c>
      <c r="W212" s="20" t="str">
        <f>[2]TONGHOPPA1!D20</f>
        <v>02007</v>
      </c>
    </row>
    <row r="213" spans="1:23" ht="30">
      <c r="A213" s="10">
        <f xml:space="preserve"> IF(V213="","",SUBTOTAL(3,V$8:$V213))</f>
        <v>203</v>
      </c>
      <c r="B213" s="37" t="s">
        <v>465</v>
      </c>
      <c r="C213" s="37" t="s">
        <v>468</v>
      </c>
      <c r="D213" s="38" t="s">
        <v>440</v>
      </c>
      <c r="E213" s="38" t="s">
        <v>441</v>
      </c>
      <c r="F213" s="10" t="s">
        <v>455</v>
      </c>
      <c r="G213" s="39"/>
      <c r="H213" s="39"/>
      <c r="I213" s="38"/>
      <c r="J213" s="38"/>
      <c r="K213" s="38"/>
      <c r="L213" s="39" t="s">
        <v>442</v>
      </c>
      <c r="M213" s="10" t="s">
        <v>15</v>
      </c>
      <c r="N213" s="40">
        <v>12941</v>
      </c>
      <c r="O213" s="22">
        <f t="shared" si="9"/>
        <v>720</v>
      </c>
      <c r="P213" s="19"/>
      <c r="Q213" s="19"/>
      <c r="R213" s="23">
        <v>360</v>
      </c>
      <c r="S213" s="23">
        <v>360</v>
      </c>
      <c r="T213" s="15">
        <f t="shared" si="10"/>
        <v>9317520</v>
      </c>
      <c r="U213" s="20" t="s">
        <v>377</v>
      </c>
      <c r="V213" s="21" t="s">
        <v>198</v>
      </c>
      <c r="W213" s="20" t="str">
        <f>[2]TONGHOPPA1!D22</f>
        <v>02011</v>
      </c>
    </row>
    <row r="214" spans="1:23" ht="30">
      <c r="A214" s="10">
        <f xml:space="preserve"> IF(V214="","",SUBTOTAL(3,V$8:$V214))</f>
        <v>204</v>
      </c>
      <c r="B214" s="37" t="s">
        <v>465</v>
      </c>
      <c r="C214" s="37" t="s">
        <v>468</v>
      </c>
      <c r="D214" s="38" t="s">
        <v>440</v>
      </c>
      <c r="E214" s="38" t="s">
        <v>441</v>
      </c>
      <c r="F214" s="10" t="s">
        <v>455</v>
      </c>
      <c r="G214" s="39"/>
      <c r="H214" s="39"/>
      <c r="I214" s="38"/>
      <c r="J214" s="38"/>
      <c r="K214" s="38"/>
      <c r="L214" s="39" t="s">
        <v>442</v>
      </c>
      <c r="M214" s="10" t="s">
        <v>15</v>
      </c>
      <c r="N214" s="40">
        <v>12941</v>
      </c>
      <c r="O214" s="22">
        <f t="shared" si="9"/>
        <v>720</v>
      </c>
      <c r="P214" s="19"/>
      <c r="Q214" s="19"/>
      <c r="R214" s="23">
        <v>360</v>
      </c>
      <c r="S214" s="23">
        <v>360</v>
      </c>
      <c r="T214" s="15">
        <f t="shared" si="10"/>
        <v>9317520</v>
      </c>
      <c r="U214" s="20" t="s">
        <v>199</v>
      </c>
      <c r="V214" s="21" t="s">
        <v>198</v>
      </c>
      <c r="W214" s="20" t="str">
        <f>[2]TONGHOPPA1!D23</f>
        <v>02013</v>
      </c>
    </row>
    <row r="215" spans="1:23" ht="30">
      <c r="A215" s="10">
        <f xml:space="preserve"> IF(V215="","",SUBTOTAL(3,V$8:$V215))</f>
        <v>205</v>
      </c>
      <c r="B215" s="37" t="s">
        <v>465</v>
      </c>
      <c r="C215" s="37" t="s">
        <v>468</v>
      </c>
      <c r="D215" s="38" t="s">
        <v>440</v>
      </c>
      <c r="E215" s="38" t="s">
        <v>441</v>
      </c>
      <c r="F215" s="10" t="s">
        <v>455</v>
      </c>
      <c r="G215" s="39"/>
      <c r="H215" s="39"/>
      <c r="I215" s="38"/>
      <c r="J215" s="38"/>
      <c r="K215" s="38"/>
      <c r="L215" s="39" t="s">
        <v>442</v>
      </c>
      <c r="M215" s="10" t="s">
        <v>15</v>
      </c>
      <c r="N215" s="40">
        <v>12941</v>
      </c>
      <c r="O215" s="22">
        <f t="shared" si="9"/>
        <v>4320</v>
      </c>
      <c r="P215" s="19"/>
      <c r="Q215" s="19"/>
      <c r="R215" s="23">
        <v>2160</v>
      </c>
      <c r="S215" s="23">
        <v>2160</v>
      </c>
      <c r="T215" s="15">
        <f t="shared" si="10"/>
        <v>55905120</v>
      </c>
      <c r="U215" s="20" t="s">
        <v>385</v>
      </c>
      <c r="V215" s="21" t="s">
        <v>198</v>
      </c>
      <c r="W215" s="20" t="str">
        <f>[2]TONGHOPPA1!D24</f>
        <v>02238</v>
      </c>
    </row>
    <row r="216" spans="1:23" ht="30">
      <c r="A216" s="10">
        <f xml:space="preserve"> IF(V216="","",SUBTOTAL(3,V$8:$V216))</f>
        <v>206</v>
      </c>
      <c r="B216" s="37" t="s">
        <v>465</v>
      </c>
      <c r="C216" s="37" t="s">
        <v>468</v>
      </c>
      <c r="D216" s="38" t="s">
        <v>440</v>
      </c>
      <c r="E216" s="38" t="s">
        <v>441</v>
      </c>
      <c r="F216" s="10" t="s">
        <v>455</v>
      </c>
      <c r="G216" s="39"/>
      <c r="H216" s="39"/>
      <c r="I216" s="38"/>
      <c r="J216" s="38"/>
      <c r="K216" s="38"/>
      <c r="L216" s="39" t="s">
        <v>442</v>
      </c>
      <c r="M216" s="10" t="s">
        <v>15</v>
      </c>
      <c r="N216" s="40">
        <v>12941</v>
      </c>
      <c r="O216" s="22">
        <f t="shared" si="9"/>
        <v>19080</v>
      </c>
      <c r="P216" s="19"/>
      <c r="Q216" s="19"/>
      <c r="R216" s="23">
        <v>9360</v>
      </c>
      <c r="S216" s="23">
        <v>9720</v>
      </c>
      <c r="T216" s="15">
        <f t="shared" si="10"/>
        <v>246914280</v>
      </c>
      <c r="U216" s="20" t="s">
        <v>364</v>
      </c>
      <c r="V216" s="21" t="s">
        <v>365</v>
      </c>
      <c r="W216" s="20" t="str">
        <f>[2]TONGHOPPA1!D25</f>
        <v>04014</v>
      </c>
    </row>
    <row r="217" spans="1:23" ht="30">
      <c r="A217" s="10">
        <f xml:space="preserve"> IF(V217="","",SUBTOTAL(3,V$8:$V217))</f>
        <v>207</v>
      </c>
      <c r="B217" s="37" t="s">
        <v>465</v>
      </c>
      <c r="C217" s="37" t="s">
        <v>468</v>
      </c>
      <c r="D217" s="38" t="s">
        <v>440</v>
      </c>
      <c r="E217" s="38" t="s">
        <v>441</v>
      </c>
      <c r="F217" s="10" t="s">
        <v>455</v>
      </c>
      <c r="G217" s="39"/>
      <c r="H217" s="39"/>
      <c r="I217" s="38"/>
      <c r="J217" s="38"/>
      <c r="K217" s="38"/>
      <c r="L217" s="39" t="s">
        <v>442</v>
      </c>
      <c r="M217" s="10" t="s">
        <v>15</v>
      </c>
      <c r="N217" s="40">
        <v>12941</v>
      </c>
      <c r="O217" s="22">
        <f t="shared" si="9"/>
        <v>2160</v>
      </c>
      <c r="P217" s="19"/>
      <c r="Q217" s="19"/>
      <c r="R217" s="23">
        <v>1080</v>
      </c>
      <c r="S217" s="23">
        <v>1080</v>
      </c>
      <c r="T217" s="15">
        <f t="shared" si="10"/>
        <v>27952560</v>
      </c>
      <c r="U217" s="20" t="s">
        <v>360</v>
      </c>
      <c r="V217" s="21" t="s">
        <v>159</v>
      </c>
      <c r="W217" s="20" t="str">
        <f>[2]TONGHOPPA1!D26</f>
        <v>06033</v>
      </c>
    </row>
    <row r="218" spans="1:23" ht="30">
      <c r="A218" s="10">
        <f xml:space="preserve"> IF(V218="","",SUBTOTAL(3,V$8:$V218))</f>
        <v>208</v>
      </c>
      <c r="B218" s="37" t="s">
        <v>465</v>
      </c>
      <c r="C218" s="37" t="s">
        <v>468</v>
      </c>
      <c r="D218" s="38" t="s">
        <v>440</v>
      </c>
      <c r="E218" s="38" t="s">
        <v>441</v>
      </c>
      <c r="F218" s="10" t="s">
        <v>455</v>
      </c>
      <c r="G218" s="39"/>
      <c r="H218" s="39"/>
      <c r="I218" s="38"/>
      <c r="J218" s="38"/>
      <c r="K218" s="38"/>
      <c r="L218" s="39" t="s">
        <v>442</v>
      </c>
      <c r="M218" s="10" t="s">
        <v>15</v>
      </c>
      <c r="N218" s="40">
        <v>12941</v>
      </c>
      <c r="O218" s="22">
        <f t="shared" si="9"/>
        <v>3480</v>
      </c>
      <c r="P218" s="19"/>
      <c r="Q218" s="19"/>
      <c r="R218" s="23">
        <v>3480</v>
      </c>
      <c r="S218" s="23">
        <v>0</v>
      </c>
      <c r="T218" s="15">
        <f t="shared" si="10"/>
        <v>45034680</v>
      </c>
      <c r="U218" s="20" t="s">
        <v>115</v>
      </c>
      <c r="V218" s="21" t="s">
        <v>116</v>
      </c>
      <c r="W218" s="20" t="str">
        <f>[2]TONGHOPPA1!D27</f>
        <v>08101</v>
      </c>
    </row>
    <row r="219" spans="1:23" ht="30">
      <c r="A219" s="10">
        <f xml:space="preserve"> IF(V219="","",SUBTOTAL(3,V$8:$V219))</f>
        <v>209</v>
      </c>
      <c r="B219" s="37" t="s">
        <v>465</v>
      </c>
      <c r="C219" s="37" t="s">
        <v>468</v>
      </c>
      <c r="D219" s="38" t="s">
        <v>440</v>
      </c>
      <c r="E219" s="38" t="s">
        <v>441</v>
      </c>
      <c r="F219" s="10" t="s">
        <v>455</v>
      </c>
      <c r="G219" s="39"/>
      <c r="H219" s="39"/>
      <c r="I219" s="38"/>
      <c r="J219" s="38"/>
      <c r="K219" s="38"/>
      <c r="L219" s="39" t="s">
        <v>442</v>
      </c>
      <c r="M219" s="10" t="s">
        <v>15</v>
      </c>
      <c r="N219" s="40">
        <v>12941</v>
      </c>
      <c r="O219" s="22">
        <f t="shared" si="9"/>
        <v>7200</v>
      </c>
      <c r="P219" s="19"/>
      <c r="Q219" s="19"/>
      <c r="R219" s="23">
        <v>3600</v>
      </c>
      <c r="S219" s="23">
        <v>3600</v>
      </c>
      <c r="T219" s="15">
        <f t="shared" si="10"/>
        <v>93175200</v>
      </c>
      <c r="U219" s="20" t="s">
        <v>189</v>
      </c>
      <c r="V219" s="21" t="s">
        <v>190</v>
      </c>
      <c r="W219" s="20" t="str">
        <f>[2]TONGHOPPA1!D34</f>
        <v>11001</v>
      </c>
    </row>
    <row r="220" spans="1:23" ht="30">
      <c r="A220" s="10">
        <f xml:space="preserve"> IF(V220="","",SUBTOTAL(3,V$8:$V220))</f>
        <v>210</v>
      </c>
      <c r="B220" s="37" t="s">
        <v>465</v>
      </c>
      <c r="C220" s="37" t="s">
        <v>468</v>
      </c>
      <c r="D220" s="38" t="s">
        <v>440</v>
      </c>
      <c r="E220" s="38" t="s">
        <v>441</v>
      </c>
      <c r="F220" s="10" t="s">
        <v>455</v>
      </c>
      <c r="G220" s="39"/>
      <c r="H220" s="39"/>
      <c r="I220" s="38"/>
      <c r="J220" s="38"/>
      <c r="K220" s="38"/>
      <c r="L220" s="39" t="s">
        <v>442</v>
      </c>
      <c r="M220" s="10" t="s">
        <v>15</v>
      </c>
      <c r="N220" s="40">
        <v>12941</v>
      </c>
      <c r="O220" s="22">
        <f t="shared" si="9"/>
        <v>720</v>
      </c>
      <c r="P220" s="19"/>
      <c r="Q220" s="19"/>
      <c r="R220" s="23">
        <v>360</v>
      </c>
      <c r="S220" s="23">
        <v>360</v>
      </c>
      <c r="T220" s="15">
        <f t="shared" si="10"/>
        <v>9317520</v>
      </c>
      <c r="U220" s="20" t="s">
        <v>375</v>
      </c>
      <c r="V220" s="21" t="s">
        <v>190</v>
      </c>
      <c r="W220" s="20" t="str">
        <f>[2]TONGHOPPA1!D35</f>
        <v>11002</v>
      </c>
    </row>
    <row r="221" spans="1:23" ht="30">
      <c r="A221" s="10">
        <f xml:space="preserve"> IF(V221="","",SUBTOTAL(3,V$8:$V221))</f>
        <v>211</v>
      </c>
      <c r="B221" s="37" t="s">
        <v>465</v>
      </c>
      <c r="C221" s="37" t="s">
        <v>468</v>
      </c>
      <c r="D221" s="38" t="s">
        <v>440</v>
      </c>
      <c r="E221" s="38" t="s">
        <v>441</v>
      </c>
      <c r="F221" s="10" t="s">
        <v>455</v>
      </c>
      <c r="G221" s="39"/>
      <c r="H221" s="39"/>
      <c r="I221" s="38"/>
      <c r="J221" s="38"/>
      <c r="K221" s="38"/>
      <c r="L221" s="39" t="s">
        <v>442</v>
      </c>
      <c r="M221" s="10" t="s">
        <v>15</v>
      </c>
      <c r="N221" s="40">
        <v>12941</v>
      </c>
      <c r="O221" s="22">
        <f t="shared" si="9"/>
        <v>25200</v>
      </c>
      <c r="P221" s="19"/>
      <c r="Q221" s="19"/>
      <c r="R221" s="23">
        <v>12600</v>
      </c>
      <c r="S221" s="23">
        <v>12600</v>
      </c>
      <c r="T221" s="15">
        <f t="shared" si="10"/>
        <v>326113200</v>
      </c>
      <c r="U221" s="20" t="s">
        <v>367</v>
      </c>
      <c r="V221" s="21" t="s">
        <v>190</v>
      </c>
      <c r="W221" s="20" t="str">
        <f>[2]TONGHOPPA1!D36</f>
        <v>11011</v>
      </c>
    </row>
    <row r="222" spans="1:23" ht="30">
      <c r="A222" s="10">
        <f xml:space="preserve"> IF(V222="","",SUBTOTAL(3,V$8:$V222))</f>
        <v>212</v>
      </c>
      <c r="B222" s="37" t="s">
        <v>465</v>
      </c>
      <c r="C222" s="37" t="s">
        <v>468</v>
      </c>
      <c r="D222" s="38" t="s">
        <v>440</v>
      </c>
      <c r="E222" s="38" t="s">
        <v>441</v>
      </c>
      <c r="F222" s="10" t="s">
        <v>455</v>
      </c>
      <c r="G222" s="39"/>
      <c r="H222" s="39"/>
      <c r="I222" s="38"/>
      <c r="J222" s="38"/>
      <c r="K222" s="38"/>
      <c r="L222" s="39" t="s">
        <v>442</v>
      </c>
      <c r="M222" s="10" t="s">
        <v>15</v>
      </c>
      <c r="N222" s="40">
        <v>12941</v>
      </c>
      <c r="O222" s="22">
        <f t="shared" si="9"/>
        <v>2880</v>
      </c>
      <c r="P222" s="19"/>
      <c r="Q222" s="19"/>
      <c r="R222" s="23">
        <v>1440</v>
      </c>
      <c r="S222" s="23">
        <v>1440</v>
      </c>
      <c r="T222" s="15">
        <f t="shared" si="10"/>
        <v>37270080</v>
      </c>
      <c r="U222" s="20" t="s">
        <v>192</v>
      </c>
      <c r="V222" s="21" t="s">
        <v>190</v>
      </c>
      <c r="W222" s="20" t="str">
        <f>[2]TONGHOPPA1!D38</f>
        <v>11044</v>
      </c>
    </row>
    <row r="223" spans="1:23" ht="30">
      <c r="A223" s="10">
        <f xml:space="preserve"> IF(V223="","",SUBTOTAL(3,V$8:$V223))</f>
        <v>213</v>
      </c>
      <c r="B223" s="37" t="s">
        <v>465</v>
      </c>
      <c r="C223" s="37" t="s">
        <v>468</v>
      </c>
      <c r="D223" s="38" t="s">
        <v>440</v>
      </c>
      <c r="E223" s="38" t="s">
        <v>441</v>
      </c>
      <c r="F223" s="10" t="s">
        <v>455</v>
      </c>
      <c r="G223" s="39"/>
      <c r="H223" s="39"/>
      <c r="I223" s="38"/>
      <c r="J223" s="38"/>
      <c r="K223" s="38"/>
      <c r="L223" s="39" t="s">
        <v>442</v>
      </c>
      <c r="M223" s="10" t="s">
        <v>15</v>
      </c>
      <c r="N223" s="40">
        <v>12941</v>
      </c>
      <c r="O223" s="22">
        <f t="shared" si="9"/>
        <v>1440</v>
      </c>
      <c r="P223" s="19"/>
      <c r="Q223" s="19"/>
      <c r="R223" s="23">
        <v>720</v>
      </c>
      <c r="S223" s="23">
        <v>720</v>
      </c>
      <c r="T223" s="15">
        <f t="shared" si="10"/>
        <v>18635040</v>
      </c>
      <c r="U223" s="20" t="s">
        <v>371</v>
      </c>
      <c r="V223" s="21" t="s">
        <v>190</v>
      </c>
      <c r="W223" s="20" t="str">
        <f>[2]TONGHOPPA1!D39</f>
        <v>11048</v>
      </c>
    </row>
    <row r="224" spans="1:23" ht="30">
      <c r="A224" s="10">
        <f xml:space="preserve"> IF(V224="","",SUBTOTAL(3,V$8:$V224))</f>
        <v>214</v>
      </c>
      <c r="B224" s="37" t="s">
        <v>465</v>
      </c>
      <c r="C224" s="37" t="s">
        <v>468</v>
      </c>
      <c r="D224" s="38" t="s">
        <v>440</v>
      </c>
      <c r="E224" s="38" t="s">
        <v>441</v>
      </c>
      <c r="F224" s="10" t="s">
        <v>455</v>
      </c>
      <c r="G224" s="39"/>
      <c r="H224" s="39"/>
      <c r="I224" s="38"/>
      <c r="J224" s="38"/>
      <c r="K224" s="38"/>
      <c r="L224" s="39" t="s">
        <v>442</v>
      </c>
      <c r="M224" s="10" t="s">
        <v>15</v>
      </c>
      <c r="N224" s="40">
        <v>12941</v>
      </c>
      <c r="O224" s="22">
        <f t="shared" si="9"/>
        <v>1440</v>
      </c>
      <c r="P224" s="19"/>
      <c r="Q224" s="19"/>
      <c r="R224" s="23">
        <v>720</v>
      </c>
      <c r="S224" s="23">
        <v>720</v>
      </c>
      <c r="T224" s="15">
        <f t="shared" si="10"/>
        <v>18635040</v>
      </c>
      <c r="U224" s="20" t="s">
        <v>438</v>
      </c>
      <c r="V224" s="21" t="s">
        <v>190</v>
      </c>
      <c r="W224" s="20" t="str">
        <f>[2]TONGHOPPA1!D40</f>
        <v>11060</v>
      </c>
    </row>
    <row r="225" spans="1:23" ht="45">
      <c r="A225" s="10">
        <f xml:space="preserve"> IF(V225="","",SUBTOTAL(3,V$8:$V225))</f>
        <v>215</v>
      </c>
      <c r="B225" s="37" t="s">
        <v>465</v>
      </c>
      <c r="C225" s="37" t="s">
        <v>468</v>
      </c>
      <c r="D225" s="38" t="s">
        <v>440</v>
      </c>
      <c r="E225" s="38" t="s">
        <v>441</v>
      </c>
      <c r="F225" s="10" t="s">
        <v>455</v>
      </c>
      <c r="G225" s="39"/>
      <c r="H225" s="39"/>
      <c r="I225" s="38"/>
      <c r="J225" s="38"/>
      <c r="K225" s="38"/>
      <c r="L225" s="39" t="s">
        <v>442</v>
      </c>
      <c r="M225" s="10" t="s">
        <v>15</v>
      </c>
      <c r="N225" s="40">
        <v>12941</v>
      </c>
      <c r="O225" s="22">
        <f t="shared" si="9"/>
        <v>12240</v>
      </c>
      <c r="P225" s="19"/>
      <c r="Q225" s="19"/>
      <c r="R225" s="23">
        <v>6120</v>
      </c>
      <c r="S225" s="23">
        <v>6120</v>
      </c>
      <c r="T225" s="15">
        <f t="shared" si="10"/>
        <v>158397840</v>
      </c>
      <c r="U225" s="20" t="s">
        <v>194</v>
      </c>
      <c r="V225" s="21" t="s">
        <v>190</v>
      </c>
      <c r="W225" s="20" t="str">
        <f>[2]TONGHOPPA1!D41</f>
        <v>11080</v>
      </c>
    </row>
    <row r="226" spans="1:23" ht="30">
      <c r="A226" s="10">
        <f xml:space="preserve"> IF(V226="","",SUBTOTAL(3,V$8:$V226))</f>
        <v>216</v>
      </c>
      <c r="B226" s="37" t="s">
        <v>465</v>
      </c>
      <c r="C226" s="37" t="s">
        <v>468</v>
      </c>
      <c r="D226" s="38" t="s">
        <v>440</v>
      </c>
      <c r="E226" s="38" t="s">
        <v>441</v>
      </c>
      <c r="F226" s="10" t="s">
        <v>455</v>
      </c>
      <c r="G226" s="39"/>
      <c r="H226" s="39"/>
      <c r="I226" s="38"/>
      <c r="J226" s="38"/>
      <c r="K226" s="38"/>
      <c r="L226" s="39" t="s">
        <v>442</v>
      </c>
      <c r="M226" s="10" t="s">
        <v>15</v>
      </c>
      <c r="N226" s="40">
        <v>12941</v>
      </c>
      <c r="O226" s="22">
        <f t="shared" si="9"/>
        <v>7080</v>
      </c>
      <c r="P226" s="19"/>
      <c r="Q226" s="19"/>
      <c r="R226" s="23">
        <v>3480</v>
      </c>
      <c r="S226" s="23">
        <v>3600</v>
      </c>
      <c r="T226" s="15">
        <f t="shared" si="10"/>
        <v>91622280</v>
      </c>
      <c r="U226" s="20" t="s">
        <v>373</v>
      </c>
      <c r="V226" s="21" t="s">
        <v>190</v>
      </c>
      <c r="W226" s="20" t="str">
        <f>[2]TONGHOPPA1!D42</f>
        <v>11082</v>
      </c>
    </row>
    <row r="227" spans="1:23" ht="30">
      <c r="A227" s="10">
        <f xml:space="preserve"> IF(V227="","",SUBTOTAL(3,V$8:$V227))</f>
        <v>217</v>
      </c>
      <c r="B227" s="37" t="s">
        <v>465</v>
      </c>
      <c r="C227" s="37" t="s">
        <v>468</v>
      </c>
      <c r="D227" s="38" t="s">
        <v>440</v>
      </c>
      <c r="E227" s="38" t="s">
        <v>441</v>
      </c>
      <c r="F227" s="10" t="s">
        <v>455</v>
      </c>
      <c r="G227" s="39"/>
      <c r="H227" s="39"/>
      <c r="I227" s="38"/>
      <c r="J227" s="38"/>
      <c r="K227" s="38"/>
      <c r="L227" s="39" t="s">
        <v>442</v>
      </c>
      <c r="M227" s="10" t="s">
        <v>15</v>
      </c>
      <c r="N227" s="40">
        <v>12941</v>
      </c>
      <c r="O227" s="22">
        <f t="shared" si="9"/>
        <v>15600</v>
      </c>
      <c r="P227" s="19"/>
      <c r="Q227" s="19"/>
      <c r="R227" s="23">
        <v>7680</v>
      </c>
      <c r="S227" s="23">
        <v>7920</v>
      </c>
      <c r="T227" s="15">
        <f t="shared" si="10"/>
        <v>201879600</v>
      </c>
      <c r="U227" s="20" t="s">
        <v>196</v>
      </c>
      <c r="V227" s="21" t="s">
        <v>190</v>
      </c>
      <c r="W227" s="20" t="str">
        <f>[2]TONGHOPPA1!D43</f>
        <v>11102</v>
      </c>
    </row>
    <row r="228" spans="1:23" ht="30">
      <c r="A228" s="10">
        <f xml:space="preserve"> IF(V228="","",SUBTOTAL(3,V$8:$V228))</f>
        <v>218</v>
      </c>
      <c r="B228" s="37" t="s">
        <v>465</v>
      </c>
      <c r="C228" s="37" t="s">
        <v>468</v>
      </c>
      <c r="D228" s="38" t="s">
        <v>440</v>
      </c>
      <c r="E228" s="38" t="s">
        <v>441</v>
      </c>
      <c r="F228" s="10" t="s">
        <v>455</v>
      </c>
      <c r="G228" s="39"/>
      <c r="H228" s="39"/>
      <c r="I228" s="38"/>
      <c r="J228" s="38"/>
      <c r="K228" s="38"/>
      <c r="L228" s="39" t="s">
        <v>442</v>
      </c>
      <c r="M228" s="10" t="s">
        <v>15</v>
      </c>
      <c r="N228" s="40">
        <v>12941</v>
      </c>
      <c r="O228" s="22">
        <f t="shared" si="9"/>
        <v>36720</v>
      </c>
      <c r="P228" s="19"/>
      <c r="Q228" s="19"/>
      <c r="R228" s="23">
        <v>18000</v>
      </c>
      <c r="S228" s="23">
        <v>18720</v>
      </c>
      <c r="T228" s="15">
        <f t="shared" si="10"/>
        <v>475193520</v>
      </c>
      <c r="U228" s="20" t="s">
        <v>274</v>
      </c>
      <c r="V228" s="21" t="s">
        <v>275</v>
      </c>
      <c r="W228" s="20" t="str">
        <f>[2]TONGHOPPA1!D45</f>
        <v>14001</v>
      </c>
    </row>
    <row r="229" spans="1:23" ht="30">
      <c r="A229" s="10">
        <f xml:space="preserve"> IF(V229="","",SUBTOTAL(3,V$8:$V229))</f>
        <v>219</v>
      </c>
      <c r="B229" s="37" t="s">
        <v>465</v>
      </c>
      <c r="C229" s="37" t="s">
        <v>468</v>
      </c>
      <c r="D229" s="38" t="s">
        <v>440</v>
      </c>
      <c r="E229" s="38" t="s">
        <v>441</v>
      </c>
      <c r="F229" s="10" t="s">
        <v>455</v>
      </c>
      <c r="G229" s="39"/>
      <c r="H229" s="39"/>
      <c r="I229" s="38"/>
      <c r="J229" s="38"/>
      <c r="K229" s="38"/>
      <c r="L229" s="39" t="s">
        <v>442</v>
      </c>
      <c r="M229" s="10" t="s">
        <v>15</v>
      </c>
      <c r="N229" s="40">
        <v>12941</v>
      </c>
      <c r="O229" s="22">
        <f t="shared" si="9"/>
        <v>35160</v>
      </c>
      <c r="P229" s="19"/>
      <c r="Q229" s="19"/>
      <c r="R229" s="23">
        <v>17160</v>
      </c>
      <c r="S229" s="23">
        <v>18000</v>
      </c>
      <c r="T229" s="15">
        <f t="shared" si="10"/>
        <v>455005560</v>
      </c>
      <c r="U229" s="20" t="s">
        <v>277</v>
      </c>
      <c r="V229" s="21" t="s">
        <v>275</v>
      </c>
      <c r="W229" s="20" t="str">
        <f>[2]TONGHOPPA1!D46</f>
        <v>14002</v>
      </c>
    </row>
    <row r="230" spans="1:23" ht="30">
      <c r="A230" s="10">
        <f xml:space="preserve"> IF(V230="","",SUBTOTAL(3,V$8:$V230))</f>
        <v>220</v>
      </c>
      <c r="B230" s="37" t="s">
        <v>465</v>
      </c>
      <c r="C230" s="37" t="s">
        <v>468</v>
      </c>
      <c r="D230" s="38" t="s">
        <v>440</v>
      </c>
      <c r="E230" s="38" t="s">
        <v>441</v>
      </c>
      <c r="F230" s="10" t="s">
        <v>455</v>
      </c>
      <c r="G230" s="39"/>
      <c r="H230" s="39"/>
      <c r="I230" s="38"/>
      <c r="J230" s="38"/>
      <c r="K230" s="38"/>
      <c r="L230" s="39" t="s">
        <v>442</v>
      </c>
      <c r="M230" s="10" t="s">
        <v>15</v>
      </c>
      <c r="N230" s="40">
        <v>12941</v>
      </c>
      <c r="O230" s="22">
        <f t="shared" si="9"/>
        <v>3600</v>
      </c>
      <c r="P230" s="19"/>
      <c r="Q230" s="19"/>
      <c r="R230" s="23">
        <v>1800</v>
      </c>
      <c r="S230" s="23">
        <v>1800</v>
      </c>
      <c r="T230" s="15">
        <f t="shared" si="10"/>
        <v>46587600</v>
      </c>
      <c r="U230" s="20" t="s">
        <v>279</v>
      </c>
      <c r="V230" s="21" t="s">
        <v>275</v>
      </c>
      <c r="W230" s="20" t="str">
        <f>[2]TONGHOPPA1!D47</f>
        <v>14010</v>
      </c>
    </row>
    <row r="231" spans="1:23" ht="30">
      <c r="A231" s="10">
        <f xml:space="preserve"> IF(V231="","",SUBTOTAL(3,V$8:$V231))</f>
        <v>221</v>
      </c>
      <c r="B231" s="37" t="s">
        <v>465</v>
      </c>
      <c r="C231" s="37" t="s">
        <v>468</v>
      </c>
      <c r="D231" s="38" t="s">
        <v>440</v>
      </c>
      <c r="E231" s="38" t="s">
        <v>441</v>
      </c>
      <c r="F231" s="10" t="s">
        <v>455</v>
      </c>
      <c r="G231" s="39"/>
      <c r="H231" s="39"/>
      <c r="I231" s="38"/>
      <c r="J231" s="38"/>
      <c r="K231" s="38"/>
      <c r="L231" s="39" t="s">
        <v>442</v>
      </c>
      <c r="M231" s="10" t="s">
        <v>15</v>
      </c>
      <c r="N231" s="40">
        <v>12941</v>
      </c>
      <c r="O231" s="22">
        <f t="shared" si="9"/>
        <v>11280</v>
      </c>
      <c r="P231" s="19"/>
      <c r="Q231" s="19"/>
      <c r="R231" s="23">
        <v>5520</v>
      </c>
      <c r="S231" s="23">
        <v>5760</v>
      </c>
      <c r="T231" s="15">
        <f t="shared" si="10"/>
        <v>145974480</v>
      </c>
      <c r="U231" s="20" t="s">
        <v>428</v>
      </c>
      <c r="V231" s="21" t="s">
        <v>275</v>
      </c>
      <c r="W231" s="20" t="str">
        <f>[2]TONGHOPPA1!D48</f>
        <v>14011</v>
      </c>
    </row>
    <row r="232" spans="1:23" ht="30">
      <c r="A232" s="10">
        <f xml:space="preserve"> IF(V232="","",SUBTOTAL(3,V$8:$V232))</f>
        <v>222</v>
      </c>
      <c r="B232" s="37" t="s">
        <v>465</v>
      </c>
      <c r="C232" s="37" t="s">
        <v>468</v>
      </c>
      <c r="D232" s="38" t="s">
        <v>440</v>
      </c>
      <c r="E232" s="38" t="s">
        <v>441</v>
      </c>
      <c r="F232" s="10" t="s">
        <v>455</v>
      </c>
      <c r="G232" s="39"/>
      <c r="H232" s="39"/>
      <c r="I232" s="38"/>
      <c r="J232" s="38"/>
      <c r="K232" s="38"/>
      <c r="L232" s="39" t="s">
        <v>442</v>
      </c>
      <c r="M232" s="10" t="s">
        <v>15</v>
      </c>
      <c r="N232" s="40">
        <v>12941</v>
      </c>
      <c r="O232" s="22">
        <f t="shared" si="9"/>
        <v>9360</v>
      </c>
      <c r="P232" s="19"/>
      <c r="Q232" s="19"/>
      <c r="R232" s="23">
        <v>4680</v>
      </c>
      <c r="S232" s="23">
        <v>4680</v>
      </c>
      <c r="T232" s="15">
        <f t="shared" si="10"/>
        <v>121127760</v>
      </c>
      <c r="U232" s="20" t="s">
        <v>340</v>
      </c>
      <c r="V232" s="21" t="s">
        <v>125</v>
      </c>
      <c r="W232" s="20" t="str">
        <f>[2]TONGHOPPA1!D49</f>
        <v>15104</v>
      </c>
    </row>
    <row r="233" spans="1:23" ht="30">
      <c r="A233" s="10">
        <f xml:space="preserve"> IF(V233="","",SUBTOTAL(3,V$8:$V233))</f>
        <v>223</v>
      </c>
      <c r="B233" s="37" t="s">
        <v>465</v>
      </c>
      <c r="C233" s="37" t="s">
        <v>468</v>
      </c>
      <c r="D233" s="38" t="s">
        <v>440</v>
      </c>
      <c r="E233" s="38" t="s">
        <v>441</v>
      </c>
      <c r="F233" s="10" t="s">
        <v>455</v>
      </c>
      <c r="G233" s="39"/>
      <c r="H233" s="39"/>
      <c r="I233" s="38"/>
      <c r="J233" s="38"/>
      <c r="K233" s="38"/>
      <c r="L233" s="39" t="s">
        <v>442</v>
      </c>
      <c r="M233" s="10" t="s">
        <v>15</v>
      </c>
      <c r="N233" s="40">
        <v>12941</v>
      </c>
      <c r="O233" s="22">
        <f t="shared" si="9"/>
        <v>5040</v>
      </c>
      <c r="P233" s="19"/>
      <c r="Q233" s="19"/>
      <c r="R233" s="23">
        <v>2520</v>
      </c>
      <c r="S233" s="23">
        <v>2520</v>
      </c>
      <c r="T233" s="15">
        <f t="shared" si="10"/>
        <v>65222640</v>
      </c>
      <c r="U233" s="20" t="s">
        <v>126</v>
      </c>
      <c r="V233" s="21" t="s">
        <v>125</v>
      </c>
      <c r="W233" s="20" t="str">
        <f>[2]TONGHOPPA1!D50</f>
        <v>15201</v>
      </c>
    </row>
    <row r="234" spans="1:23" ht="30">
      <c r="A234" s="10">
        <f xml:space="preserve"> IF(V234="","",SUBTOTAL(3,V$8:$V234))</f>
        <v>224</v>
      </c>
      <c r="B234" s="37" t="s">
        <v>465</v>
      </c>
      <c r="C234" s="37" t="s">
        <v>468</v>
      </c>
      <c r="D234" s="38" t="s">
        <v>440</v>
      </c>
      <c r="E234" s="38" t="s">
        <v>441</v>
      </c>
      <c r="F234" s="10" t="s">
        <v>455</v>
      </c>
      <c r="G234" s="39"/>
      <c r="H234" s="39"/>
      <c r="I234" s="38"/>
      <c r="J234" s="38"/>
      <c r="K234" s="38"/>
      <c r="L234" s="39" t="s">
        <v>442</v>
      </c>
      <c r="M234" s="10" t="s">
        <v>15</v>
      </c>
      <c r="N234" s="40">
        <v>12941</v>
      </c>
      <c r="O234" s="22">
        <f t="shared" si="9"/>
        <v>2160</v>
      </c>
      <c r="P234" s="19"/>
      <c r="Q234" s="19"/>
      <c r="R234" s="23">
        <v>1080</v>
      </c>
      <c r="S234" s="23">
        <v>1080</v>
      </c>
      <c r="T234" s="15">
        <f t="shared" si="10"/>
        <v>27952560</v>
      </c>
      <c r="U234" s="20" t="s">
        <v>128</v>
      </c>
      <c r="V234" s="21" t="s">
        <v>125</v>
      </c>
      <c r="W234" s="20" t="str">
        <f>[2]TONGHOPPA1!D51</f>
        <v>15301</v>
      </c>
    </row>
    <row r="235" spans="1:23" ht="30">
      <c r="A235" s="10">
        <f xml:space="preserve"> IF(V235="","",SUBTOTAL(3,V$8:$V235))</f>
        <v>225</v>
      </c>
      <c r="B235" s="37" t="s">
        <v>465</v>
      </c>
      <c r="C235" s="37" t="s">
        <v>468</v>
      </c>
      <c r="D235" s="38" t="s">
        <v>440</v>
      </c>
      <c r="E235" s="38" t="s">
        <v>441</v>
      </c>
      <c r="F235" s="10" t="s">
        <v>455</v>
      </c>
      <c r="G235" s="39"/>
      <c r="H235" s="39"/>
      <c r="I235" s="38"/>
      <c r="J235" s="38"/>
      <c r="K235" s="38"/>
      <c r="L235" s="39" t="s">
        <v>442</v>
      </c>
      <c r="M235" s="10" t="s">
        <v>15</v>
      </c>
      <c r="N235" s="40">
        <v>12941</v>
      </c>
      <c r="O235" s="22">
        <f t="shared" si="9"/>
        <v>5760</v>
      </c>
      <c r="P235" s="19"/>
      <c r="Q235" s="19"/>
      <c r="R235" s="23">
        <v>2880</v>
      </c>
      <c r="S235" s="23">
        <v>2880</v>
      </c>
      <c r="T235" s="15">
        <f t="shared" si="10"/>
        <v>74540160</v>
      </c>
      <c r="U235" s="20" t="s">
        <v>436</v>
      </c>
      <c r="V235" s="21" t="s">
        <v>125</v>
      </c>
      <c r="W235" s="20" t="str">
        <f>[2]TONGHOPPA1!D52</f>
        <v>15401</v>
      </c>
    </row>
    <row r="236" spans="1:23" ht="30">
      <c r="A236" s="10">
        <f xml:space="preserve"> IF(V236="","",SUBTOTAL(3,V$8:$V236))</f>
        <v>226</v>
      </c>
      <c r="B236" s="37" t="s">
        <v>465</v>
      </c>
      <c r="C236" s="37" t="s">
        <v>468</v>
      </c>
      <c r="D236" s="38" t="s">
        <v>440</v>
      </c>
      <c r="E236" s="38" t="s">
        <v>441</v>
      </c>
      <c r="F236" s="10" t="s">
        <v>455</v>
      </c>
      <c r="G236" s="39"/>
      <c r="H236" s="39"/>
      <c r="I236" s="38"/>
      <c r="J236" s="38"/>
      <c r="K236" s="38"/>
      <c r="L236" s="39" t="s">
        <v>442</v>
      </c>
      <c r="M236" s="10" t="s">
        <v>15</v>
      </c>
      <c r="N236" s="40">
        <v>12941</v>
      </c>
      <c r="O236" s="22">
        <f t="shared" si="9"/>
        <v>4320</v>
      </c>
      <c r="P236" s="19"/>
      <c r="Q236" s="19"/>
      <c r="R236" s="23">
        <v>2160</v>
      </c>
      <c r="S236" s="23">
        <v>2160</v>
      </c>
      <c r="T236" s="15">
        <f t="shared" si="10"/>
        <v>55905120</v>
      </c>
      <c r="U236" s="20" t="s">
        <v>358</v>
      </c>
      <c r="V236" s="21" t="s">
        <v>125</v>
      </c>
      <c r="W236" s="20" t="str">
        <f>[2]TONGHOPPA1!D53</f>
        <v>15601</v>
      </c>
    </row>
    <row r="237" spans="1:23" ht="30">
      <c r="A237" s="10">
        <f xml:space="preserve"> IF(V237="","",SUBTOTAL(3,V$8:$V237))</f>
        <v>227</v>
      </c>
      <c r="B237" s="37" t="s">
        <v>465</v>
      </c>
      <c r="C237" s="37" t="s">
        <v>468</v>
      </c>
      <c r="D237" s="38" t="s">
        <v>440</v>
      </c>
      <c r="E237" s="38" t="s">
        <v>441</v>
      </c>
      <c r="F237" s="10" t="s">
        <v>455</v>
      </c>
      <c r="G237" s="39"/>
      <c r="H237" s="39"/>
      <c r="I237" s="38"/>
      <c r="J237" s="38"/>
      <c r="K237" s="38"/>
      <c r="L237" s="39" t="s">
        <v>442</v>
      </c>
      <c r="M237" s="10" t="s">
        <v>15</v>
      </c>
      <c r="N237" s="40">
        <v>12941</v>
      </c>
      <c r="O237" s="22">
        <f t="shared" si="9"/>
        <v>720</v>
      </c>
      <c r="P237" s="19"/>
      <c r="Q237" s="19"/>
      <c r="R237" s="23">
        <v>360</v>
      </c>
      <c r="S237" s="23">
        <v>360</v>
      </c>
      <c r="T237" s="15">
        <f t="shared" si="10"/>
        <v>9317520</v>
      </c>
      <c r="U237" s="20" t="s">
        <v>437</v>
      </c>
      <c r="V237" s="21" t="s">
        <v>125</v>
      </c>
      <c r="W237" s="20" t="str">
        <f>[2]TONGHOPPA1!D54</f>
        <v>15801</v>
      </c>
    </row>
    <row r="238" spans="1:23" ht="30">
      <c r="A238" s="10">
        <f xml:space="preserve"> IF(V238="","",SUBTOTAL(3,V$8:$V238))</f>
        <v>228</v>
      </c>
      <c r="B238" s="37" t="s">
        <v>465</v>
      </c>
      <c r="C238" s="37" t="s">
        <v>468</v>
      </c>
      <c r="D238" s="38" t="s">
        <v>440</v>
      </c>
      <c r="E238" s="38" t="s">
        <v>441</v>
      </c>
      <c r="F238" s="10" t="s">
        <v>455</v>
      </c>
      <c r="G238" s="39"/>
      <c r="H238" s="39"/>
      <c r="I238" s="38"/>
      <c r="J238" s="38"/>
      <c r="K238" s="38"/>
      <c r="L238" s="39" t="s">
        <v>442</v>
      </c>
      <c r="M238" s="10" t="s">
        <v>15</v>
      </c>
      <c r="N238" s="40">
        <v>12941</v>
      </c>
      <c r="O238" s="22">
        <f t="shared" si="9"/>
        <v>13440</v>
      </c>
      <c r="P238" s="19"/>
      <c r="Q238" s="19"/>
      <c r="R238" s="23">
        <v>6600</v>
      </c>
      <c r="S238" s="23">
        <v>6840</v>
      </c>
      <c r="T238" s="15">
        <f t="shared" si="10"/>
        <v>173927040</v>
      </c>
      <c r="U238" s="20" t="s">
        <v>338</v>
      </c>
      <c r="V238" s="21" t="s">
        <v>125</v>
      </c>
      <c r="W238" s="20" t="str">
        <f>[2]TONGHOPPA1!D55</f>
        <v>15901</v>
      </c>
    </row>
    <row r="239" spans="1:23" ht="30">
      <c r="A239" s="10">
        <f xml:space="preserve"> IF(V239="","",SUBTOTAL(3,V$8:$V239))</f>
        <v>229</v>
      </c>
      <c r="B239" s="37" t="s">
        <v>465</v>
      </c>
      <c r="C239" s="37" t="s">
        <v>468</v>
      </c>
      <c r="D239" s="38" t="s">
        <v>440</v>
      </c>
      <c r="E239" s="38" t="s">
        <v>441</v>
      </c>
      <c r="F239" s="10" t="s">
        <v>455</v>
      </c>
      <c r="G239" s="39"/>
      <c r="H239" s="39"/>
      <c r="I239" s="38"/>
      <c r="J239" s="38"/>
      <c r="K239" s="38"/>
      <c r="L239" s="39" t="s">
        <v>442</v>
      </c>
      <c r="M239" s="10" t="s">
        <v>15</v>
      </c>
      <c r="N239" s="40">
        <v>12941</v>
      </c>
      <c r="O239" s="22">
        <f t="shared" si="9"/>
        <v>2400</v>
      </c>
      <c r="P239" s="19"/>
      <c r="Q239" s="19"/>
      <c r="R239" s="23">
        <v>1200</v>
      </c>
      <c r="S239" s="23">
        <v>1200</v>
      </c>
      <c r="T239" s="15">
        <f t="shared" si="10"/>
        <v>31058400</v>
      </c>
      <c r="U239" s="20" t="s">
        <v>79</v>
      </c>
      <c r="V239" s="21" t="s">
        <v>80</v>
      </c>
      <c r="W239" s="20" t="str">
        <f>[2]TONGHOPPA1!D56</f>
        <v>17001</v>
      </c>
    </row>
    <row r="240" spans="1:23" ht="30">
      <c r="A240" s="10">
        <f xml:space="preserve"> IF(V240="","",SUBTOTAL(3,V$8:$V240))</f>
        <v>230</v>
      </c>
      <c r="B240" s="37" t="s">
        <v>465</v>
      </c>
      <c r="C240" s="37" t="s">
        <v>468</v>
      </c>
      <c r="D240" s="38" t="s">
        <v>440</v>
      </c>
      <c r="E240" s="38" t="s">
        <v>441</v>
      </c>
      <c r="F240" s="10" t="s">
        <v>455</v>
      </c>
      <c r="G240" s="39"/>
      <c r="H240" s="39"/>
      <c r="I240" s="38"/>
      <c r="J240" s="38"/>
      <c r="K240" s="38"/>
      <c r="L240" s="39" t="s">
        <v>442</v>
      </c>
      <c r="M240" s="10" t="s">
        <v>15</v>
      </c>
      <c r="N240" s="40">
        <v>12941</v>
      </c>
      <c r="O240" s="22">
        <f t="shared" si="9"/>
        <v>28440</v>
      </c>
      <c r="P240" s="19"/>
      <c r="Q240" s="19"/>
      <c r="R240" s="23">
        <v>14040</v>
      </c>
      <c r="S240" s="23">
        <v>14400</v>
      </c>
      <c r="T240" s="15">
        <f t="shared" si="10"/>
        <v>368042040</v>
      </c>
      <c r="U240" s="20" t="s">
        <v>430</v>
      </c>
      <c r="V240" s="21" t="s">
        <v>299</v>
      </c>
      <c r="W240" s="20" t="str">
        <f>[2]TONGHOPPA1!D58</f>
        <v>19001</v>
      </c>
    </row>
    <row r="241" spans="1:23" ht="30">
      <c r="A241" s="10">
        <f xml:space="preserve"> IF(V241="","",SUBTOTAL(3,V$8:$V241))</f>
        <v>231</v>
      </c>
      <c r="B241" s="37" t="s">
        <v>465</v>
      </c>
      <c r="C241" s="37" t="s">
        <v>468</v>
      </c>
      <c r="D241" s="38" t="s">
        <v>440</v>
      </c>
      <c r="E241" s="38" t="s">
        <v>441</v>
      </c>
      <c r="F241" s="10" t="s">
        <v>455</v>
      </c>
      <c r="G241" s="39"/>
      <c r="H241" s="39"/>
      <c r="I241" s="38"/>
      <c r="J241" s="38"/>
      <c r="K241" s="38"/>
      <c r="L241" s="39" t="s">
        <v>442</v>
      </c>
      <c r="M241" s="10" t="s">
        <v>15</v>
      </c>
      <c r="N241" s="40">
        <v>12941</v>
      </c>
      <c r="O241" s="22">
        <f t="shared" si="9"/>
        <v>84480</v>
      </c>
      <c r="P241" s="19"/>
      <c r="Q241" s="19"/>
      <c r="R241" s="23">
        <v>41280</v>
      </c>
      <c r="S241" s="23">
        <v>43200</v>
      </c>
      <c r="T241" s="15">
        <f t="shared" si="10"/>
        <v>1093255680</v>
      </c>
      <c r="U241" s="20" t="s">
        <v>298</v>
      </c>
      <c r="V241" s="21" t="s">
        <v>299</v>
      </c>
      <c r="W241" s="20" t="str">
        <f>[2]TONGHOPPA1!D59</f>
        <v>19012</v>
      </c>
    </row>
    <row r="242" spans="1:23" ht="30">
      <c r="A242" s="10">
        <f xml:space="preserve"> IF(V242="","",SUBTOTAL(3,V$8:$V242))</f>
        <v>232</v>
      </c>
      <c r="B242" s="37" t="s">
        <v>465</v>
      </c>
      <c r="C242" s="37" t="s">
        <v>468</v>
      </c>
      <c r="D242" s="38" t="s">
        <v>440</v>
      </c>
      <c r="E242" s="38" t="s">
        <v>441</v>
      </c>
      <c r="F242" s="10" t="s">
        <v>455</v>
      </c>
      <c r="G242" s="39"/>
      <c r="H242" s="39"/>
      <c r="I242" s="38"/>
      <c r="J242" s="38"/>
      <c r="K242" s="38"/>
      <c r="L242" s="39" t="s">
        <v>442</v>
      </c>
      <c r="M242" s="10" t="s">
        <v>15</v>
      </c>
      <c r="N242" s="40">
        <v>12941</v>
      </c>
      <c r="O242" s="22">
        <f t="shared" si="9"/>
        <v>21960</v>
      </c>
      <c r="P242" s="19"/>
      <c r="Q242" s="19"/>
      <c r="R242" s="23">
        <v>10800</v>
      </c>
      <c r="S242" s="23">
        <v>11160</v>
      </c>
      <c r="T242" s="15">
        <f t="shared" si="10"/>
        <v>284184360</v>
      </c>
      <c r="U242" s="20" t="s">
        <v>404</v>
      </c>
      <c r="V242" s="21" t="s">
        <v>405</v>
      </c>
      <c r="W242" s="20" t="str">
        <f>[2]TONGHOPPA1!D60</f>
        <v>20011</v>
      </c>
    </row>
    <row r="243" spans="1:23" ht="30">
      <c r="A243" s="10">
        <f xml:space="preserve"> IF(V243="","",SUBTOTAL(3,V$8:$V243))</f>
        <v>233</v>
      </c>
      <c r="B243" s="37" t="s">
        <v>465</v>
      </c>
      <c r="C243" s="37" t="s">
        <v>468</v>
      </c>
      <c r="D243" s="38" t="s">
        <v>440</v>
      </c>
      <c r="E243" s="38" t="s">
        <v>441</v>
      </c>
      <c r="F243" s="10" t="s">
        <v>455</v>
      </c>
      <c r="G243" s="39"/>
      <c r="H243" s="39"/>
      <c r="I243" s="38"/>
      <c r="J243" s="38"/>
      <c r="K243" s="38"/>
      <c r="L243" s="39" t="s">
        <v>442</v>
      </c>
      <c r="M243" s="10" t="s">
        <v>15</v>
      </c>
      <c r="N243" s="40">
        <v>12941</v>
      </c>
      <c r="O243" s="22">
        <f t="shared" si="9"/>
        <v>179520</v>
      </c>
      <c r="P243" s="19"/>
      <c r="Q243" s="19"/>
      <c r="R243" s="23">
        <v>89520</v>
      </c>
      <c r="S243" s="23">
        <v>90000</v>
      </c>
      <c r="T243" s="15">
        <f t="shared" si="10"/>
        <v>2323168320</v>
      </c>
      <c r="U243" s="20" t="s">
        <v>415</v>
      </c>
      <c r="V243" s="21" t="s">
        <v>270</v>
      </c>
      <c r="W243" s="20" t="str">
        <f>[2]TONGHOPPA1!D61</f>
        <v>22001</v>
      </c>
    </row>
    <row r="244" spans="1:23" ht="30">
      <c r="A244" s="10">
        <f xml:space="preserve"> IF(V244="","",SUBTOTAL(3,V$8:$V244))</f>
        <v>234</v>
      </c>
      <c r="B244" s="37" t="s">
        <v>465</v>
      </c>
      <c r="C244" s="37" t="s">
        <v>468</v>
      </c>
      <c r="D244" s="38" t="s">
        <v>440</v>
      </c>
      <c r="E244" s="38" t="s">
        <v>441</v>
      </c>
      <c r="F244" s="10" t="s">
        <v>455</v>
      </c>
      <c r="G244" s="39"/>
      <c r="H244" s="39"/>
      <c r="I244" s="38"/>
      <c r="J244" s="38"/>
      <c r="K244" s="38"/>
      <c r="L244" s="39" t="s">
        <v>442</v>
      </c>
      <c r="M244" s="10" t="s">
        <v>15</v>
      </c>
      <c r="N244" s="40">
        <v>12941</v>
      </c>
      <c r="O244" s="22">
        <f t="shared" si="9"/>
        <v>16560</v>
      </c>
      <c r="P244" s="19"/>
      <c r="Q244" s="19"/>
      <c r="R244" s="23">
        <v>8280</v>
      </c>
      <c r="S244" s="23">
        <v>8280</v>
      </c>
      <c r="T244" s="15">
        <f t="shared" si="10"/>
        <v>214302960</v>
      </c>
      <c r="U244" s="20" t="s">
        <v>417</v>
      </c>
      <c r="V244" s="21" t="s">
        <v>270</v>
      </c>
      <c r="W244" s="20" t="str">
        <f>[2]TONGHOPPA1!D62</f>
        <v>22027</v>
      </c>
    </row>
    <row r="245" spans="1:23" ht="30">
      <c r="A245" s="10">
        <f xml:space="preserve"> IF(V245="","",SUBTOTAL(3,V$8:$V245))</f>
        <v>235</v>
      </c>
      <c r="B245" s="37" t="s">
        <v>465</v>
      </c>
      <c r="C245" s="37" t="s">
        <v>468</v>
      </c>
      <c r="D245" s="38" t="s">
        <v>440</v>
      </c>
      <c r="E245" s="38" t="s">
        <v>441</v>
      </c>
      <c r="F245" s="10" t="s">
        <v>455</v>
      </c>
      <c r="G245" s="39"/>
      <c r="H245" s="39"/>
      <c r="I245" s="38"/>
      <c r="J245" s="38"/>
      <c r="K245" s="38"/>
      <c r="L245" s="39" t="s">
        <v>442</v>
      </c>
      <c r="M245" s="10" t="s">
        <v>15</v>
      </c>
      <c r="N245" s="40">
        <v>12941</v>
      </c>
      <c r="O245" s="22">
        <f t="shared" si="9"/>
        <v>9240</v>
      </c>
      <c r="P245" s="19"/>
      <c r="Q245" s="19"/>
      <c r="R245" s="23">
        <v>4560</v>
      </c>
      <c r="S245" s="23">
        <v>4680</v>
      </c>
      <c r="T245" s="15">
        <f t="shared" si="10"/>
        <v>119574840</v>
      </c>
      <c r="U245" s="20" t="s">
        <v>154</v>
      </c>
      <c r="V245" s="21" t="s">
        <v>155</v>
      </c>
      <c r="W245" s="20" t="str">
        <f>[2]TONGHOPPA1!D63</f>
        <v>24011</v>
      </c>
    </row>
    <row r="246" spans="1:23" ht="45">
      <c r="A246" s="10">
        <f xml:space="preserve"> IF(V246="","",SUBTOTAL(3,V$8:$V246))</f>
        <v>236</v>
      </c>
      <c r="B246" s="37" t="s">
        <v>465</v>
      </c>
      <c r="C246" s="37" t="s">
        <v>468</v>
      </c>
      <c r="D246" s="38" t="s">
        <v>440</v>
      </c>
      <c r="E246" s="38" t="s">
        <v>441</v>
      </c>
      <c r="F246" s="10" t="s">
        <v>455</v>
      </c>
      <c r="G246" s="39"/>
      <c r="H246" s="39"/>
      <c r="I246" s="38"/>
      <c r="J246" s="38"/>
      <c r="K246" s="38"/>
      <c r="L246" s="39" t="s">
        <v>442</v>
      </c>
      <c r="M246" s="10" t="s">
        <v>15</v>
      </c>
      <c r="N246" s="40">
        <v>12941</v>
      </c>
      <c r="O246" s="22">
        <f t="shared" si="9"/>
        <v>28800</v>
      </c>
      <c r="P246" s="19"/>
      <c r="Q246" s="19"/>
      <c r="R246" s="23">
        <v>14040</v>
      </c>
      <c r="S246" s="23">
        <v>14760</v>
      </c>
      <c r="T246" s="15">
        <f t="shared" si="10"/>
        <v>372700800</v>
      </c>
      <c r="U246" s="20" t="s">
        <v>157</v>
      </c>
      <c r="V246" s="21" t="s">
        <v>155</v>
      </c>
      <c r="W246" s="20" t="str">
        <f>[2]TONGHOPPA1!D65</f>
        <v>24280</v>
      </c>
    </row>
    <row r="247" spans="1:23" ht="30">
      <c r="A247" s="10">
        <f xml:space="preserve"> IF(V247="","",SUBTOTAL(3,V$8:$V247))</f>
        <v>237</v>
      </c>
      <c r="B247" s="37" t="s">
        <v>465</v>
      </c>
      <c r="C247" s="37" t="s">
        <v>468</v>
      </c>
      <c r="D247" s="38" t="s">
        <v>440</v>
      </c>
      <c r="E247" s="38" t="s">
        <v>441</v>
      </c>
      <c r="F247" s="10" t="s">
        <v>455</v>
      </c>
      <c r="G247" s="39"/>
      <c r="H247" s="39"/>
      <c r="I247" s="38"/>
      <c r="J247" s="38"/>
      <c r="K247" s="38"/>
      <c r="L247" s="39" t="s">
        <v>442</v>
      </c>
      <c r="M247" s="10" t="s">
        <v>15</v>
      </c>
      <c r="N247" s="40">
        <v>12941</v>
      </c>
      <c r="O247" s="22">
        <f t="shared" si="9"/>
        <v>17640</v>
      </c>
      <c r="P247" s="19"/>
      <c r="Q247" s="19"/>
      <c r="R247" s="23">
        <v>8640</v>
      </c>
      <c r="S247" s="23">
        <v>9000</v>
      </c>
      <c r="T247" s="15">
        <f t="shared" si="10"/>
        <v>228279240</v>
      </c>
      <c r="U247" s="20" t="s">
        <v>166</v>
      </c>
      <c r="V247" s="21" t="s">
        <v>165</v>
      </c>
      <c r="W247" s="20" t="str">
        <f>[2]TONGHOPPA1!D68</f>
        <v>27009</v>
      </c>
    </row>
    <row r="248" spans="1:23" ht="30">
      <c r="A248" s="10">
        <f xml:space="preserve"> IF(V248="","",SUBTOTAL(3,V$8:$V248))</f>
        <v>238</v>
      </c>
      <c r="B248" s="37" t="s">
        <v>465</v>
      </c>
      <c r="C248" s="37" t="s">
        <v>468</v>
      </c>
      <c r="D248" s="38" t="s">
        <v>440</v>
      </c>
      <c r="E248" s="38" t="s">
        <v>441</v>
      </c>
      <c r="F248" s="10" t="s">
        <v>455</v>
      </c>
      <c r="G248" s="39"/>
      <c r="H248" s="39"/>
      <c r="I248" s="38"/>
      <c r="J248" s="38"/>
      <c r="K248" s="38"/>
      <c r="L248" s="39" t="s">
        <v>442</v>
      </c>
      <c r="M248" s="10" t="s">
        <v>15</v>
      </c>
      <c r="N248" s="40">
        <v>12941</v>
      </c>
      <c r="O248" s="22">
        <f t="shared" si="9"/>
        <v>1440</v>
      </c>
      <c r="P248" s="19"/>
      <c r="Q248" s="19"/>
      <c r="R248" s="23">
        <v>720</v>
      </c>
      <c r="S248" s="23">
        <v>720</v>
      </c>
      <c r="T248" s="15">
        <f t="shared" si="10"/>
        <v>18635040</v>
      </c>
      <c r="U248" s="20" t="s">
        <v>60</v>
      </c>
      <c r="V248" s="21" t="s">
        <v>61</v>
      </c>
      <c r="W248" s="20" t="str">
        <f>[2]TONGHOPPA1!D69</f>
        <v>30003</v>
      </c>
    </row>
    <row r="249" spans="1:23" ht="30">
      <c r="A249" s="10">
        <f xml:space="preserve"> IF(V249="","",SUBTOTAL(3,V$8:$V249))</f>
        <v>239</v>
      </c>
      <c r="B249" s="37" t="s">
        <v>465</v>
      </c>
      <c r="C249" s="37" t="s">
        <v>468</v>
      </c>
      <c r="D249" s="38" t="s">
        <v>440</v>
      </c>
      <c r="E249" s="38" t="s">
        <v>441</v>
      </c>
      <c r="F249" s="10" t="s">
        <v>455</v>
      </c>
      <c r="G249" s="39"/>
      <c r="H249" s="39"/>
      <c r="I249" s="38"/>
      <c r="J249" s="38"/>
      <c r="K249" s="38"/>
      <c r="L249" s="39" t="s">
        <v>442</v>
      </c>
      <c r="M249" s="10" t="s">
        <v>15</v>
      </c>
      <c r="N249" s="40">
        <v>12941</v>
      </c>
      <c r="O249" s="22">
        <f t="shared" si="9"/>
        <v>480</v>
      </c>
      <c r="P249" s="19"/>
      <c r="Q249" s="19"/>
      <c r="R249" s="23">
        <v>0</v>
      </c>
      <c r="S249" s="23">
        <v>480</v>
      </c>
      <c r="T249" s="15">
        <f t="shared" si="10"/>
        <v>6211680</v>
      </c>
      <c r="U249" s="20" t="s">
        <v>222</v>
      </c>
      <c r="V249" s="21" t="s">
        <v>223</v>
      </c>
      <c r="W249" s="20" t="str">
        <f>[2]TONGHOPPA1!D70</f>
        <v>31006</v>
      </c>
    </row>
    <row r="250" spans="1:23" ht="30">
      <c r="A250" s="10">
        <f xml:space="preserve"> IF(V250="","",SUBTOTAL(3,V$8:$V250))</f>
        <v>240</v>
      </c>
      <c r="B250" s="37" t="s">
        <v>465</v>
      </c>
      <c r="C250" s="37" t="s">
        <v>468</v>
      </c>
      <c r="D250" s="38" t="s">
        <v>440</v>
      </c>
      <c r="E250" s="38" t="s">
        <v>441</v>
      </c>
      <c r="F250" s="10" t="s">
        <v>455</v>
      </c>
      <c r="G250" s="39"/>
      <c r="H250" s="39"/>
      <c r="I250" s="38"/>
      <c r="J250" s="38"/>
      <c r="K250" s="38"/>
      <c r="L250" s="39" t="s">
        <v>442</v>
      </c>
      <c r="M250" s="10" t="s">
        <v>15</v>
      </c>
      <c r="N250" s="40">
        <v>12941</v>
      </c>
      <c r="O250" s="22">
        <f t="shared" si="9"/>
        <v>240</v>
      </c>
      <c r="P250" s="19"/>
      <c r="Q250" s="19"/>
      <c r="R250" s="23">
        <v>0</v>
      </c>
      <c r="S250" s="23">
        <v>240</v>
      </c>
      <c r="T250" s="15">
        <f t="shared" si="10"/>
        <v>3105840</v>
      </c>
      <c r="U250" s="20" t="s">
        <v>225</v>
      </c>
      <c r="V250" s="21" t="s">
        <v>223</v>
      </c>
      <c r="W250" s="20" t="str">
        <f>[2]TONGHOPPA1!D71</f>
        <v>31011</v>
      </c>
    </row>
    <row r="251" spans="1:23" ht="30">
      <c r="A251" s="10">
        <f xml:space="preserve"> IF(V251="","",SUBTOTAL(3,V$8:$V251))</f>
        <v>241</v>
      </c>
      <c r="B251" s="37" t="s">
        <v>465</v>
      </c>
      <c r="C251" s="37" t="s">
        <v>468</v>
      </c>
      <c r="D251" s="38" t="s">
        <v>440</v>
      </c>
      <c r="E251" s="38" t="s">
        <v>441</v>
      </c>
      <c r="F251" s="10" t="s">
        <v>455</v>
      </c>
      <c r="G251" s="39"/>
      <c r="H251" s="39"/>
      <c r="I251" s="38"/>
      <c r="J251" s="38"/>
      <c r="K251" s="38"/>
      <c r="L251" s="39" t="s">
        <v>442</v>
      </c>
      <c r="M251" s="10" t="s">
        <v>15</v>
      </c>
      <c r="N251" s="40">
        <v>12941</v>
      </c>
      <c r="O251" s="22">
        <f t="shared" si="9"/>
        <v>840</v>
      </c>
      <c r="P251" s="19"/>
      <c r="Q251" s="19"/>
      <c r="R251" s="23">
        <v>0</v>
      </c>
      <c r="S251" s="23">
        <v>840</v>
      </c>
      <c r="T251" s="15">
        <f t="shared" si="10"/>
        <v>10870440</v>
      </c>
      <c r="U251" s="20" t="s">
        <v>227</v>
      </c>
      <c r="V251" s="21" t="s">
        <v>223</v>
      </c>
      <c r="W251" s="20" t="str">
        <f>[2]TONGHOPPA1!D72</f>
        <v>31013</v>
      </c>
    </row>
    <row r="252" spans="1:23" ht="30">
      <c r="A252" s="10">
        <f xml:space="preserve"> IF(V252="","",SUBTOTAL(3,V$8:$V252))</f>
        <v>242</v>
      </c>
      <c r="B252" s="37" t="s">
        <v>465</v>
      </c>
      <c r="C252" s="37" t="s">
        <v>468</v>
      </c>
      <c r="D252" s="38" t="s">
        <v>440</v>
      </c>
      <c r="E252" s="38" t="s">
        <v>441</v>
      </c>
      <c r="F252" s="10" t="s">
        <v>455</v>
      </c>
      <c r="G252" s="39"/>
      <c r="H252" s="39"/>
      <c r="I252" s="38"/>
      <c r="J252" s="38"/>
      <c r="K252" s="38"/>
      <c r="L252" s="39" t="s">
        <v>442</v>
      </c>
      <c r="M252" s="10" t="s">
        <v>15</v>
      </c>
      <c r="N252" s="40">
        <v>12941</v>
      </c>
      <c r="O252" s="22">
        <f t="shared" si="9"/>
        <v>240</v>
      </c>
      <c r="P252" s="19"/>
      <c r="Q252" s="19"/>
      <c r="R252" s="23">
        <v>0</v>
      </c>
      <c r="S252" s="23">
        <v>240</v>
      </c>
      <c r="T252" s="15">
        <f t="shared" si="10"/>
        <v>3105840</v>
      </c>
      <c r="U252" s="20" t="s">
        <v>229</v>
      </c>
      <c r="V252" s="21" t="s">
        <v>223</v>
      </c>
      <c r="W252" s="20" t="str">
        <f>[2]TONGHOPPA1!D73</f>
        <v>31014</v>
      </c>
    </row>
    <row r="253" spans="1:23" ht="30">
      <c r="A253" s="10">
        <f xml:space="preserve"> IF(V253="","",SUBTOTAL(3,V$8:$V253))</f>
        <v>243</v>
      </c>
      <c r="B253" s="37" t="s">
        <v>465</v>
      </c>
      <c r="C253" s="37" t="s">
        <v>468</v>
      </c>
      <c r="D253" s="38" t="s">
        <v>440</v>
      </c>
      <c r="E253" s="38" t="s">
        <v>441</v>
      </c>
      <c r="F253" s="10" t="s">
        <v>455</v>
      </c>
      <c r="G253" s="39"/>
      <c r="H253" s="39"/>
      <c r="I253" s="38"/>
      <c r="J253" s="38"/>
      <c r="K253" s="38"/>
      <c r="L253" s="39" t="s">
        <v>442</v>
      </c>
      <c r="M253" s="10" t="s">
        <v>15</v>
      </c>
      <c r="N253" s="40">
        <v>12941</v>
      </c>
      <c r="O253" s="22">
        <f t="shared" si="9"/>
        <v>1320</v>
      </c>
      <c r="P253" s="19"/>
      <c r="Q253" s="19"/>
      <c r="R253" s="23">
        <v>120</v>
      </c>
      <c r="S253" s="23">
        <v>1200</v>
      </c>
      <c r="T253" s="15">
        <f t="shared" si="10"/>
        <v>17082120</v>
      </c>
      <c r="U253" s="20" t="s">
        <v>395</v>
      </c>
      <c r="V253" s="21" t="s">
        <v>223</v>
      </c>
      <c r="W253" s="20" t="str">
        <f>[2]TONGHOPPA1!D74</f>
        <v>31020</v>
      </c>
    </row>
    <row r="254" spans="1:23" ht="30">
      <c r="A254" s="10">
        <f xml:space="preserve"> IF(V254="","",SUBTOTAL(3,V$8:$V254))</f>
        <v>244</v>
      </c>
      <c r="B254" s="37" t="s">
        <v>465</v>
      </c>
      <c r="C254" s="37" t="s">
        <v>468</v>
      </c>
      <c r="D254" s="38" t="s">
        <v>440</v>
      </c>
      <c r="E254" s="38" t="s">
        <v>441</v>
      </c>
      <c r="F254" s="10" t="s">
        <v>455</v>
      </c>
      <c r="G254" s="39"/>
      <c r="H254" s="39"/>
      <c r="I254" s="38"/>
      <c r="J254" s="38"/>
      <c r="K254" s="38"/>
      <c r="L254" s="39" t="s">
        <v>442</v>
      </c>
      <c r="M254" s="10" t="s">
        <v>15</v>
      </c>
      <c r="N254" s="40">
        <v>12941</v>
      </c>
      <c r="O254" s="22">
        <f t="shared" si="9"/>
        <v>27840</v>
      </c>
      <c r="P254" s="19"/>
      <c r="Q254" s="19"/>
      <c r="R254" s="23">
        <v>13800</v>
      </c>
      <c r="S254" s="23">
        <v>14040</v>
      </c>
      <c r="T254" s="15">
        <f t="shared" si="10"/>
        <v>360277440</v>
      </c>
      <c r="U254" s="20" t="s">
        <v>231</v>
      </c>
      <c r="V254" s="21" t="s">
        <v>223</v>
      </c>
      <c r="W254" s="20" t="str">
        <f>[2]TONGHOPPA1!D75</f>
        <v>31031</v>
      </c>
    </row>
    <row r="255" spans="1:23" ht="30">
      <c r="A255" s="10">
        <f xml:space="preserve"> IF(V255="","",SUBTOTAL(3,V$8:$V255))</f>
        <v>245</v>
      </c>
      <c r="B255" s="37" t="s">
        <v>465</v>
      </c>
      <c r="C255" s="37" t="s">
        <v>468</v>
      </c>
      <c r="D255" s="38" t="s">
        <v>440</v>
      </c>
      <c r="E255" s="38" t="s">
        <v>441</v>
      </c>
      <c r="F255" s="10" t="s">
        <v>455</v>
      </c>
      <c r="G255" s="39"/>
      <c r="H255" s="39"/>
      <c r="I255" s="38"/>
      <c r="J255" s="38"/>
      <c r="K255" s="38"/>
      <c r="L255" s="39" t="s">
        <v>442</v>
      </c>
      <c r="M255" s="10" t="s">
        <v>15</v>
      </c>
      <c r="N255" s="40">
        <v>12941</v>
      </c>
      <c r="O255" s="22">
        <f t="shared" si="9"/>
        <v>160440</v>
      </c>
      <c r="P255" s="19"/>
      <c r="Q255" s="19"/>
      <c r="R255" s="23">
        <v>78360</v>
      </c>
      <c r="S255" s="23">
        <v>82080</v>
      </c>
      <c r="T255" s="15">
        <f t="shared" si="10"/>
        <v>2076254040</v>
      </c>
      <c r="U255" s="20" t="s">
        <v>233</v>
      </c>
      <c r="V255" s="21" t="s">
        <v>223</v>
      </c>
      <c r="W255" s="20" t="str">
        <f>[2]TONGHOPPA1!D76</f>
        <v>31153</v>
      </c>
    </row>
    <row r="256" spans="1:23" ht="30">
      <c r="A256" s="10">
        <f xml:space="preserve"> IF(V256="","",SUBTOTAL(3,V$8:$V256))</f>
        <v>246</v>
      </c>
      <c r="B256" s="37" t="s">
        <v>465</v>
      </c>
      <c r="C256" s="37" t="s">
        <v>468</v>
      </c>
      <c r="D256" s="38" t="s">
        <v>440</v>
      </c>
      <c r="E256" s="38" t="s">
        <v>441</v>
      </c>
      <c r="F256" s="10" t="s">
        <v>455</v>
      </c>
      <c r="G256" s="39"/>
      <c r="H256" s="39"/>
      <c r="I256" s="38"/>
      <c r="J256" s="38"/>
      <c r="K256" s="38"/>
      <c r="L256" s="39" t="s">
        <v>442</v>
      </c>
      <c r="M256" s="10" t="s">
        <v>15</v>
      </c>
      <c r="N256" s="40">
        <v>12941</v>
      </c>
      <c r="O256" s="22">
        <f t="shared" si="9"/>
        <v>4800</v>
      </c>
      <c r="P256" s="19"/>
      <c r="Q256" s="19"/>
      <c r="R256" s="23">
        <v>2400</v>
      </c>
      <c r="S256" s="23">
        <v>2400</v>
      </c>
      <c r="T256" s="15">
        <f t="shared" si="10"/>
        <v>62116800</v>
      </c>
      <c r="U256" s="20" t="s">
        <v>82</v>
      </c>
      <c r="V256" s="21" t="s">
        <v>83</v>
      </c>
      <c r="W256" s="20" t="str">
        <f>[2]TONGHOPPA1!D78</f>
        <v>33913</v>
      </c>
    </row>
    <row r="257" spans="1:23" ht="30">
      <c r="A257" s="10">
        <f xml:space="preserve"> IF(V257="","",SUBTOTAL(3,V$8:$V257))</f>
        <v>247</v>
      </c>
      <c r="B257" s="37" t="s">
        <v>465</v>
      </c>
      <c r="C257" s="37" t="s">
        <v>468</v>
      </c>
      <c r="D257" s="38" t="s">
        <v>440</v>
      </c>
      <c r="E257" s="38" t="s">
        <v>441</v>
      </c>
      <c r="F257" s="10" t="s">
        <v>455</v>
      </c>
      <c r="G257" s="39"/>
      <c r="H257" s="39"/>
      <c r="I257" s="38"/>
      <c r="J257" s="38"/>
      <c r="K257" s="38"/>
      <c r="L257" s="39" t="s">
        <v>442</v>
      </c>
      <c r="M257" s="10" t="s">
        <v>15</v>
      </c>
      <c r="N257" s="40">
        <v>12941</v>
      </c>
      <c r="O257" s="22">
        <f t="shared" si="9"/>
        <v>7200</v>
      </c>
      <c r="P257" s="19"/>
      <c r="Q257" s="19"/>
      <c r="R257" s="23">
        <v>3600</v>
      </c>
      <c r="S257" s="23">
        <v>3600</v>
      </c>
      <c r="T257" s="15">
        <f t="shared" si="10"/>
        <v>93175200</v>
      </c>
      <c r="U257" s="20" t="s">
        <v>281</v>
      </c>
      <c r="V257" s="21" t="s">
        <v>282</v>
      </c>
      <c r="W257" s="20" t="str">
        <f>[2]TONGHOPPA1!D80</f>
        <v>34001</v>
      </c>
    </row>
    <row r="258" spans="1:23" ht="30">
      <c r="A258" s="10">
        <f xml:space="preserve"> IF(V258="","",SUBTOTAL(3,V$8:$V258))</f>
        <v>248</v>
      </c>
      <c r="B258" s="37" t="s">
        <v>465</v>
      </c>
      <c r="C258" s="37" t="s">
        <v>468</v>
      </c>
      <c r="D258" s="38" t="s">
        <v>440</v>
      </c>
      <c r="E258" s="38" t="s">
        <v>441</v>
      </c>
      <c r="F258" s="10" t="s">
        <v>455</v>
      </c>
      <c r="G258" s="39"/>
      <c r="H258" s="39"/>
      <c r="I258" s="38"/>
      <c r="J258" s="38"/>
      <c r="K258" s="38"/>
      <c r="L258" s="39" t="s">
        <v>442</v>
      </c>
      <c r="M258" s="10" t="s">
        <v>15</v>
      </c>
      <c r="N258" s="40">
        <v>12941</v>
      </c>
      <c r="O258" s="22">
        <f t="shared" si="9"/>
        <v>14160</v>
      </c>
      <c r="P258" s="19"/>
      <c r="Q258" s="19"/>
      <c r="R258" s="23">
        <v>6960</v>
      </c>
      <c r="S258" s="23">
        <v>7200</v>
      </c>
      <c r="T258" s="15">
        <f t="shared" si="10"/>
        <v>183244560</v>
      </c>
      <c r="U258" s="20" t="s">
        <v>284</v>
      </c>
      <c r="V258" s="21" t="s">
        <v>282</v>
      </c>
      <c r="W258" s="20" t="str">
        <f>[2]TONGHOPPA1!D81</f>
        <v>34002</v>
      </c>
    </row>
    <row r="259" spans="1:23" ht="30">
      <c r="A259" s="10">
        <f xml:space="preserve"> IF(V259="","",SUBTOTAL(3,V$8:$V259))</f>
        <v>249</v>
      </c>
      <c r="B259" s="37" t="s">
        <v>465</v>
      </c>
      <c r="C259" s="37" t="s">
        <v>468</v>
      </c>
      <c r="D259" s="38" t="s">
        <v>440</v>
      </c>
      <c r="E259" s="38" t="s">
        <v>441</v>
      </c>
      <c r="F259" s="10" t="s">
        <v>455</v>
      </c>
      <c r="G259" s="39"/>
      <c r="H259" s="39"/>
      <c r="I259" s="38"/>
      <c r="J259" s="38"/>
      <c r="K259" s="38"/>
      <c r="L259" s="39" t="s">
        <v>442</v>
      </c>
      <c r="M259" s="10" t="s">
        <v>15</v>
      </c>
      <c r="N259" s="40">
        <v>12941</v>
      </c>
      <c r="O259" s="22">
        <f t="shared" si="9"/>
        <v>9360</v>
      </c>
      <c r="P259" s="19"/>
      <c r="Q259" s="19"/>
      <c r="R259" s="23">
        <v>4680</v>
      </c>
      <c r="S259" s="23">
        <v>4680</v>
      </c>
      <c r="T259" s="15">
        <f t="shared" si="10"/>
        <v>121127760</v>
      </c>
      <c r="U259" s="20" t="s">
        <v>286</v>
      </c>
      <c r="V259" s="21" t="s">
        <v>282</v>
      </c>
      <c r="W259" s="20" t="str">
        <f>[2]TONGHOPPA1!D82</f>
        <v>34003</v>
      </c>
    </row>
    <row r="260" spans="1:23" ht="30">
      <c r="A260" s="10">
        <f xml:space="preserve"> IF(V260="","",SUBTOTAL(3,V$8:$V260))</f>
        <v>250</v>
      </c>
      <c r="B260" s="37" t="s">
        <v>465</v>
      </c>
      <c r="C260" s="37" t="s">
        <v>468</v>
      </c>
      <c r="D260" s="38" t="s">
        <v>440</v>
      </c>
      <c r="E260" s="38" t="s">
        <v>441</v>
      </c>
      <c r="F260" s="10" t="s">
        <v>455</v>
      </c>
      <c r="G260" s="39"/>
      <c r="H260" s="39"/>
      <c r="I260" s="38"/>
      <c r="J260" s="38"/>
      <c r="K260" s="38"/>
      <c r="L260" s="39" t="s">
        <v>442</v>
      </c>
      <c r="M260" s="10" t="s">
        <v>15</v>
      </c>
      <c r="N260" s="40">
        <v>12941</v>
      </c>
      <c r="O260" s="22">
        <f t="shared" si="9"/>
        <v>5640</v>
      </c>
      <c r="P260" s="19"/>
      <c r="Q260" s="19"/>
      <c r="R260" s="23">
        <v>2760</v>
      </c>
      <c r="S260" s="23">
        <v>2880</v>
      </c>
      <c r="T260" s="15">
        <f t="shared" si="10"/>
        <v>72987240</v>
      </c>
      <c r="U260" s="20" t="s">
        <v>288</v>
      </c>
      <c r="V260" s="21" t="s">
        <v>282</v>
      </c>
      <c r="W260" s="20" t="str">
        <f>[2]TONGHOPPA1!D83</f>
        <v>34004</v>
      </c>
    </row>
    <row r="261" spans="1:23" ht="30">
      <c r="A261" s="10">
        <f xml:space="preserve"> IF(V261="","",SUBTOTAL(3,V$8:$V261))</f>
        <v>251</v>
      </c>
      <c r="B261" s="37" t="s">
        <v>465</v>
      </c>
      <c r="C261" s="37" t="s">
        <v>468</v>
      </c>
      <c r="D261" s="38" t="s">
        <v>440</v>
      </c>
      <c r="E261" s="38" t="s">
        <v>441</v>
      </c>
      <c r="F261" s="10" t="s">
        <v>455</v>
      </c>
      <c r="G261" s="39"/>
      <c r="H261" s="39"/>
      <c r="I261" s="38"/>
      <c r="J261" s="38"/>
      <c r="K261" s="38"/>
      <c r="L261" s="39" t="s">
        <v>442</v>
      </c>
      <c r="M261" s="10" t="s">
        <v>15</v>
      </c>
      <c r="N261" s="40">
        <v>12941</v>
      </c>
      <c r="O261" s="22">
        <f t="shared" si="9"/>
        <v>5640</v>
      </c>
      <c r="P261" s="19"/>
      <c r="Q261" s="19"/>
      <c r="R261" s="23">
        <v>2760</v>
      </c>
      <c r="S261" s="23">
        <v>2880</v>
      </c>
      <c r="T261" s="15">
        <f t="shared" si="10"/>
        <v>72987240</v>
      </c>
      <c r="U261" s="20" t="s">
        <v>290</v>
      </c>
      <c r="V261" s="21" t="s">
        <v>282</v>
      </c>
      <c r="W261" s="20" t="str">
        <f>[2]TONGHOPPA1!D84</f>
        <v>34005</v>
      </c>
    </row>
    <row r="262" spans="1:23" ht="30">
      <c r="A262" s="10">
        <f xml:space="preserve"> IF(V262="","",SUBTOTAL(3,V$8:$V262))</f>
        <v>252</v>
      </c>
      <c r="B262" s="37" t="s">
        <v>465</v>
      </c>
      <c r="C262" s="37" t="s">
        <v>468</v>
      </c>
      <c r="D262" s="38" t="s">
        <v>440</v>
      </c>
      <c r="E262" s="38" t="s">
        <v>441</v>
      </c>
      <c r="F262" s="10" t="s">
        <v>455</v>
      </c>
      <c r="G262" s="39"/>
      <c r="H262" s="39"/>
      <c r="I262" s="38"/>
      <c r="J262" s="38"/>
      <c r="K262" s="38"/>
      <c r="L262" s="39" t="s">
        <v>442</v>
      </c>
      <c r="M262" s="10" t="s">
        <v>15</v>
      </c>
      <c r="N262" s="40">
        <v>12941</v>
      </c>
      <c r="O262" s="22">
        <f t="shared" si="9"/>
        <v>5760</v>
      </c>
      <c r="P262" s="19"/>
      <c r="Q262" s="19"/>
      <c r="R262" s="23">
        <v>2880</v>
      </c>
      <c r="S262" s="23">
        <v>2880</v>
      </c>
      <c r="T262" s="15">
        <f t="shared" si="10"/>
        <v>74540160</v>
      </c>
      <c r="U262" s="20" t="s">
        <v>292</v>
      </c>
      <c r="V262" s="21" t="s">
        <v>282</v>
      </c>
      <c r="W262" s="20" t="str">
        <f>[2]TONGHOPPA1!D85</f>
        <v>34006</v>
      </c>
    </row>
    <row r="263" spans="1:23" ht="30">
      <c r="A263" s="10">
        <f xml:space="preserve"> IF(V263="","",SUBTOTAL(3,V$8:$V263))</f>
        <v>253</v>
      </c>
      <c r="B263" s="37" t="s">
        <v>465</v>
      </c>
      <c r="C263" s="37" t="s">
        <v>468</v>
      </c>
      <c r="D263" s="38" t="s">
        <v>440</v>
      </c>
      <c r="E263" s="38" t="s">
        <v>441</v>
      </c>
      <c r="F263" s="10" t="s">
        <v>455</v>
      </c>
      <c r="G263" s="39"/>
      <c r="H263" s="39"/>
      <c r="I263" s="38"/>
      <c r="J263" s="38"/>
      <c r="K263" s="38"/>
      <c r="L263" s="39" t="s">
        <v>442</v>
      </c>
      <c r="M263" s="10" t="s">
        <v>15</v>
      </c>
      <c r="N263" s="40">
        <v>12941</v>
      </c>
      <c r="O263" s="22">
        <f t="shared" si="9"/>
        <v>3600</v>
      </c>
      <c r="P263" s="19"/>
      <c r="Q263" s="19"/>
      <c r="R263" s="23">
        <v>1800</v>
      </c>
      <c r="S263" s="23">
        <v>1800</v>
      </c>
      <c r="T263" s="15">
        <f t="shared" si="10"/>
        <v>46587600</v>
      </c>
      <c r="U263" s="20" t="s">
        <v>294</v>
      </c>
      <c r="V263" s="21" t="s">
        <v>282</v>
      </c>
      <c r="W263" s="20" t="str">
        <f>[2]TONGHOPPA1!D86</f>
        <v>34007</v>
      </c>
    </row>
    <row r="264" spans="1:23" ht="30">
      <c r="A264" s="10">
        <f xml:space="preserve"> IF(V264="","",SUBTOTAL(3,V$8:$V264))</f>
        <v>254</v>
      </c>
      <c r="B264" s="37" t="s">
        <v>465</v>
      </c>
      <c r="C264" s="37" t="s">
        <v>468</v>
      </c>
      <c r="D264" s="38" t="s">
        <v>440</v>
      </c>
      <c r="E264" s="38" t="s">
        <v>441</v>
      </c>
      <c r="F264" s="10" t="s">
        <v>455</v>
      </c>
      <c r="G264" s="39"/>
      <c r="H264" s="39"/>
      <c r="I264" s="38"/>
      <c r="J264" s="38"/>
      <c r="K264" s="38"/>
      <c r="L264" s="39" t="s">
        <v>442</v>
      </c>
      <c r="M264" s="10" t="s">
        <v>15</v>
      </c>
      <c r="N264" s="40">
        <v>12941</v>
      </c>
      <c r="O264" s="22">
        <f t="shared" si="9"/>
        <v>3600</v>
      </c>
      <c r="P264" s="19"/>
      <c r="Q264" s="19"/>
      <c r="R264" s="23">
        <v>1800</v>
      </c>
      <c r="S264" s="23">
        <v>1800</v>
      </c>
      <c r="T264" s="15">
        <f t="shared" si="10"/>
        <v>46587600</v>
      </c>
      <c r="U264" s="20" t="s">
        <v>296</v>
      </c>
      <c r="V264" s="21" t="s">
        <v>282</v>
      </c>
      <c r="W264" s="20" t="str">
        <f>[2]TONGHOPPA1!D88</f>
        <v>34009</v>
      </c>
    </row>
    <row r="265" spans="1:23" ht="30">
      <c r="A265" s="10">
        <f xml:space="preserve"> IF(V265="","",SUBTOTAL(3,V$8:$V265))</f>
        <v>255</v>
      </c>
      <c r="B265" s="37" t="s">
        <v>465</v>
      </c>
      <c r="C265" s="37" t="s">
        <v>468</v>
      </c>
      <c r="D265" s="38" t="s">
        <v>440</v>
      </c>
      <c r="E265" s="38" t="s">
        <v>441</v>
      </c>
      <c r="F265" s="10" t="s">
        <v>455</v>
      </c>
      <c r="G265" s="39"/>
      <c r="H265" s="39"/>
      <c r="I265" s="38"/>
      <c r="J265" s="38"/>
      <c r="K265" s="38"/>
      <c r="L265" s="39" t="s">
        <v>442</v>
      </c>
      <c r="M265" s="10" t="s">
        <v>15</v>
      </c>
      <c r="N265" s="40">
        <v>12941</v>
      </c>
      <c r="O265" s="22">
        <f t="shared" si="9"/>
        <v>1440</v>
      </c>
      <c r="P265" s="19"/>
      <c r="Q265" s="19"/>
      <c r="R265" s="23">
        <v>720</v>
      </c>
      <c r="S265" s="23">
        <v>720</v>
      </c>
      <c r="T265" s="15">
        <f t="shared" si="10"/>
        <v>18635040</v>
      </c>
      <c r="U265" s="20" t="s">
        <v>387</v>
      </c>
      <c r="V265" s="21" t="s">
        <v>200</v>
      </c>
      <c r="W265" s="20" t="str">
        <f>[2]TONGHOPPA1!D89</f>
        <v>35004</v>
      </c>
    </row>
    <row r="266" spans="1:23" ht="30">
      <c r="A266" s="10">
        <f xml:space="preserve"> IF(V266="","",SUBTOTAL(3,V$8:$V266))</f>
        <v>256</v>
      </c>
      <c r="B266" s="37" t="s">
        <v>465</v>
      </c>
      <c r="C266" s="37" t="s">
        <v>468</v>
      </c>
      <c r="D266" s="38" t="s">
        <v>440</v>
      </c>
      <c r="E266" s="38" t="s">
        <v>441</v>
      </c>
      <c r="F266" s="10" t="s">
        <v>455</v>
      </c>
      <c r="G266" s="39"/>
      <c r="H266" s="39"/>
      <c r="I266" s="38"/>
      <c r="J266" s="38"/>
      <c r="K266" s="38"/>
      <c r="L266" s="39" t="s">
        <v>442</v>
      </c>
      <c r="M266" s="10" t="s">
        <v>15</v>
      </c>
      <c r="N266" s="40">
        <v>12941</v>
      </c>
      <c r="O266" s="22">
        <f t="shared" si="9"/>
        <v>2160</v>
      </c>
      <c r="P266" s="19"/>
      <c r="Q266" s="19"/>
      <c r="R266" s="23">
        <v>1080</v>
      </c>
      <c r="S266" s="23">
        <v>1080</v>
      </c>
      <c r="T266" s="15">
        <f t="shared" si="10"/>
        <v>27952560</v>
      </c>
      <c r="U266" s="20" t="s">
        <v>201</v>
      </c>
      <c r="V266" s="21" t="s">
        <v>200</v>
      </c>
      <c r="W266" s="20" t="str">
        <f>[2]TONGHOPPA1!D90</f>
        <v>35155</v>
      </c>
    </row>
    <row r="267" spans="1:23" ht="30">
      <c r="A267" s="10">
        <f xml:space="preserve"> IF(V267="","",SUBTOTAL(3,V$8:$V267))</f>
        <v>257</v>
      </c>
      <c r="B267" s="37" t="s">
        <v>465</v>
      </c>
      <c r="C267" s="37" t="s">
        <v>468</v>
      </c>
      <c r="D267" s="38" t="s">
        <v>440</v>
      </c>
      <c r="E267" s="38" t="s">
        <v>441</v>
      </c>
      <c r="F267" s="10" t="s">
        <v>455</v>
      </c>
      <c r="G267" s="39"/>
      <c r="H267" s="39"/>
      <c r="I267" s="38"/>
      <c r="J267" s="38"/>
      <c r="K267" s="38"/>
      <c r="L267" s="39" t="s">
        <v>442</v>
      </c>
      <c r="M267" s="10" t="s">
        <v>15</v>
      </c>
      <c r="N267" s="40">
        <v>12941</v>
      </c>
      <c r="O267" s="22">
        <f t="shared" si="9"/>
        <v>4320</v>
      </c>
      <c r="P267" s="19"/>
      <c r="Q267" s="19"/>
      <c r="R267" s="23">
        <v>2160</v>
      </c>
      <c r="S267" s="23">
        <v>2160</v>
      </c>
      <c r="T267" s="15">
        <f t="shared" si="10"/>
        <v>55905120</v>
      </c>
      <c r="U267" s="20" t="s">
        <v>154</v>
      </c>
      <c r="V267" s="21" t="s">
        <v>254</v>
      </c>
      <c r="W267" s="20" t="str">
        <f>[2]TONGHOPPA1!D91</f>
        <v>36001</v>
      </c>
    </row>
    <row r="268" spans="1:23" ht="30">
      <c r="A268" s="10">
        <f xml:space="preserve"> IF(V268="","",SUBTOTAL(3,V$8:$V268))</f>
        <v>258</v>
      </c>
      <c r="B268" s="37" t="s">
        <v>465</v>
      </c>
      <c r="C268" s="37" t="s">
        <v>468</v>
      </c>
      <c r="D268" s="38" t="s">
        <v>440</v>
      </c>
      <c r="E268" s="38" t="s">
        <v>441</v>
      </c>
      <c r="F268" s="10" t="s">
        <v>455</v>
      </c>
      <c r="G268" s="39"/>
      <c r="H268" s="39"/>
      <c r="I268" s="38"/>
      <c r="J268" s="38"/>
      <c r="K268" s="38"/>
      <c r="L268" s="39" t="s">
        <v>442</v>
      </c>
      <c r="M268" s="10" t="s">
        <v>15</v>
      </c>
      <c r="N268" s="40">
        <v>12941</v>
      </c>
      <c r="O268" s="22">
        <f t="shared" si="9"/>
        <v>4320</v>
      </c>
      <c r="P268" s="19"/>
      <c r="Q268" s="19"/>
      <c r="R268" s="23">
        <v>2160</v>
      </c>
      <c r="S268" s="23">
        <v>2160</v>
      </c>
      <c r="T268" s="15">
        <f t="shared" si="10"/>
        <v>55905120</v>
      </c>
      <c r="U268" s="20" t="s">
        <v>253</v>
      </c>
      <c r="V268" s="21" t="s">
        <v>254</v>
      </c>
      <c r="W268" s="20" t="str">
        <f>[2]TONGHOPPA1!D92</f>
        <v>36017</v>
      </c>
    </row>
    <row r="269" spans="1:23" ht="45">
      <c r="A269" s="10">
        <f xml:space="preserve"> IF(V269="","",SUBTOTAL(3,V$8:$V269))</f>
        <v>259</v>
      </c>
      <c r="B269" s="37" t="s">
        <v>465</v>
      </c>
      <c r="C269" s="37" t="s">
        <v>468</v>
      </c>
      <c r="D269" s="38" t="s">
        <v>440</v>
      </c>
      <c r="E269" s="38" t="s">
        <v>441</v>
      </c>
      <c r="F269" s="10" t="s">
        <v>455</v>
      </c>
      <c r="G269" s="39"/>
      <c r="H269" s="39"/>
      <c r="I269" s="38"/>
      <c r="J269" s="38"/>
      <c r="K269" s="38"/>
      <c r="L269" s="39" t="s">
        <v>442</v>
      </c>
      <c r="M269" s="10" t="s">
        <v>15</v>
      </c>
      <c r="N269" s="40">
        <v>12941</v>
      </c>
      <c r="O269" s="22">
        <f t="shared" si="9"/>
        <v>7200</v>
      </c>
      <c r="P269" s="19"/>
      <c r="Q269" s="19"/>
      <c r="R269" s="23">
        <v>3600</v>
      </c>
      <c r="S269" s="23">
        <v>3600</v>
      </c>
      <c r="T269" s="15">
        <f t="shared" si="10"/>
        <v>93175200</v>
      </c>
      <c r="U269" s="20" t="s">
        <v>256</v>
      </c>
      <c r="V269" s="21" t="s">
        <v>254</v>
      </c>
      <c r="W269" s="20" t="str">
        <f>[2]TONGHOPPA1!D93</f>
        <v>36022</v>
      </c>
    </row>
    <row r="270" spans="1:23" ht="30">
      <c r="A270" s="10">
        <f xml:space="preserve"> IF(V270="","",SUBTOTAL(3,V$8:$V270))</f>
        <v>260</v>
      </c>
      <c r="B270" s="37" t="s">
        <v>465</v>
      </c>
      <c r="C270" s="37" t="s">
        <v>468</v>
      </c>
      <c r="D270" s="38" t="s">
        <v>440</v>
      </c>
      <c r="E270" s="38" t="s">
        <v>441</v>
      </c>
      <c r="F270" s="10" t="s">
        <v>455</v>
      </c>
      <c r="G270" s="39"/>
      <c r="H270" s="39"/>
      <c r="I270" s="38"/>
      <c r="J270" s="38"/>
      <c r="K270" s="38"/>
      <c r="L270" s="39" t="s">
        <v>442</v>
      </c>
      <c r="M270" s="10" t="s">
        <v>15</v>
      </c>
      <c r="N270" s="40">
        <v>12941</v>
      </c>
      <c r="O270" s="22">
        <f t="shared" si="9"/>
        <v>1440</v>
      </c>
      <c r="P270" s="19"/>
      <c r="Q270" s="19"/>
      <c r="R270" s="23">
        <v>720</v>
      </c>
      <c r="S270" s="23">
        <v>720</v>
      </c>
      <c r="T270" s="15">
        <f t="shared" si="10"/>
        <v>18635040</v>
      </c>
      <c r="U270" s="20" t="s">
        <v>408</v>
      </c>
      <c r="V270" s="21" t="s">
        <v>254</v>
      </c>
      <c r="W270" s="20" t="str">
        <f>[2]TONGHOPPA1!D94</f>
        <v>36025</v>
      </c>
    </row>
    <row r="271" spans="1:23" ht="30">
      <c r="A271" s="10">
        <f xml:space="preserve"> IF(V271="","",SUBTOTAL(3,V$8:$V271))</f>
        <v>261</v>
      </c>
      <c r="B271" s="37" t="s">
        <v>465</v>
      </c>
      <c r="C271" s="37" t="s">
        <v>468</v>
      </c>
      <c r="D271" s="38" t="s">
        <v>440</v>
      </c>
      <c r="E271" s="38" t="s">
        <v>441</v>
      </c>
      <c r="F271" s="10" t="s">
        <v>455</v>
      </c>
      <c r="G271" s="39"/>
      <c r="H271" s="39"/>
      <c r="I271" s="38"/>
      <c r="J271" s="38"/>
      <c r="K271" s="38"/>
      <c r="L271" s="39" t="s">
        <v>442</v>
      </c>
      <c r="M271" s="10" t="s">
        <v>15</v>
      </c>
      <c r="N271" s="40">
        <v>12941</v>
      </c>
      <c r="O271" s="22">
        <f t="shared" ref="O271:O334" si="11">SUM(R271:S271)</f>
        <v>5040</v>
      </c>
      <c r="P271" s="19"/>
      <c r="Q271" s="19"/>
      <c r="R271" s="23">
        <v>2520</v>
      </c>
      <c r="S271" s="23">
        <v>2520</v>
      </c>
      <c r="T271" s="15">
        <f t="shared" si="10"/>
        <v>65222640</v>
      </c>
      <c r="U271" s="20" t="s">
        <v>258</v>
      </c>
      <c r="V271" s="21" t="s">
        <v>254</v>
      </c>
      <c r="W271" s="20" t="str">
        <f>[2]TONGHOPPA1!D95</f>
        <v>36028</v>
      </c>
    </row>
    <row r="272" spans="1:23" ht="45">
      <c r="A272" s="10">
        <f xml:space="preserve"> IF(V272="","",SUBTOTAL(3,V$8:$V272))</f>
        <v>262</v>
      </c>
      <c r="B272" s="37" t="s">
        <v>465</v>
      </c>
      <c r="C272" s="37" t="s">
        <v>468</v>
      </c>
      <c r="D272" s="38" t="s">
        <v>440</v>
      </c>
      <c r="E272" s="38" t="s">
        <v>441</v>
      </c>
      <c r="F272" s="10" t="s">
        <v>455</v>
      </c>
      <c r="G272" s="39"/>
      <c r="H272" s="39"/>
      <c r="I272" s="38"/>
      <c r="J272" s="38"/>
      <c r="K272" s="38"/>
      <c r="L272" s="39" t="s">
        <v>442</v>
      </c>
      <c r="M272" s="10" t="s">
        <v>15</v>
      </c>
      <c r="N272" s="40">
        <v>12941</v>
      </c>
      <c r="O272" s="22">
        <f t="shared" si="11"/>
        <v>17280</v>
      </c>
      <c r="P272" s="19"/>
      <c r="Q272" s="19"/>
      <c r="R272" s="23">
        <v>8640</v>
      </c>
      <c r="S272" s="23">
        <v>8640</v>
      </c>
      <c r="T272" s="15">
        <f t="shared" ref="T272:T335" si="12">ROUND(N272*O272,0)</f>
        <v>223620480</v>
      </c>
      <c r="U272" s="20" t="s">
        <v>443</v>
      </c>
      <c r="V272" s="21" t="s">
        <v>254</v>
      </c>
      <c r="W272" s="20" t="str">
        <f>[2]TONGHOPPA1!D96</f>
        <v>36060</v>
      </c>
    </row>
    <row r="273" spans="1:23" ht="30">
      <c r="A273" s="10">
        <f xml:space="preserve"> IF(V273="","",SUBTOTAL(3,V$8:$V273))</f>
        <v>263</v>
      </c>
      <c r="B273" s="37" t="s">
        <v>465</v>
      </c>
      <c r="C273" s="37" t="s">
        <v>468</v>
      </c>
      <c r="D273" s="38" t="s">
        <v>440</v>
      </c>
      <c r="E273" s="38" t="s">
        <v>441</v>
      </c>
      <c r="F273" s="10" t="s">
        <v>455</v>
      </c>
      <c r="G273" s="39"/>
      <c r="H273" s="39"/>
      <c r="I273" s="38"/>
      <c r="J273" s="38"/>
      <c r="K273" s="38"/>
      <c r="L273" s="39" t="s">
        <v>442</v>
      </c>
      <c r="M273" s="10" t="s">
        <v>15</v>
      </c>
      <c r="N273" s="40">
        <v>12941</v>
      </c>
      <c r="O273" s="22">
        <f t="shared" si="11"/>
        <v>14160</v>
      </c>
      <c r="P273" s="19"/>
      <c r="Q273" s="19"/>
      <c r="R273" s="23">
        <v>6960</v>
      </c>
      <c r="S273" s="23">
        <v>7200</v>
      </c>
      <c r="T273" s="15">
        <f t="shared" si="12"/>
        <v>183244560</v>
      </c>
      <c r="U273" s="20" t="s">
        <v>301</v>
      </c>
      <c r="V273" s="21" t="s">
        <v>302</v>
      </c>
      <c r="W273" s="20" t="str">
        <f>[2]TONGHOPPA1!D97</f>
        <v>38010</v>
      </c>
    </row>
    <row r="274" spans="1:23" ht="30">
      <c r="A274" s="10">
        <f xml:space="preserve"> IF(V274="","",SUBTOTAL(3,V$8:$V274))</f>
        <v>264</v>
      </c>
      <c r="B274" s="37" t="s">
        <v>465</v>
      </c>
      <c r="C274" s="37" t="s">
        <v>468</v>
      </c>
      <c r="D274" s="38" t="s">
        <v>440</v>
      </c>
      <c r="E274" s="38" t="s">
        <v>441</v>
      </c>
      <c r="F274" s="10" t="s">
        <v>455</v>
      </c>
      <c r="G274" s="39"/>
      <c r="H274" s="39"/>
      <c r="I274" s="38"/>
      <c r="J274" s="38"/>
      <c r="K274" s="38"/>
      <c r="L274" s="39" t="s">
        <v>442</v>
      </c>
      <c r="M274" s="10" t="s">
        <v>15</v>
      </c>
      <c r="N274" s="40">
        <v>12941</v>
      </c>
      <c r="O274" s="22">
        <f t="shared" si="11"/>
        <v>5040</v>
      </c>
      <c r="P274" s="19"/>
      <c r="Q274" s="19"/>
      <c r="R274" s="23">
        <v>2520</v>
      </c>
      <c r="S274" s="23">
        <v>2520</v>
      </c>
      <c r="T274" s="15">
        <f t="shared" si="12"/>
        <v>65222640</v>
      </c>
      <c r="U274" s="20" t="s">
        <v>432</v>
      </c>
      <c r="V274" s="21" t="s">
        <v>302</v>
      </c>
      <c r="W274" s="20" t="str">
        <f>[2]TONGHOPPA1!D98</f>
        <v>38090</v>
      </c>
    </row>
    <row r="275" spans="1:23" ht="30">
      <c r="A275" s="10">
        <f xml:space="preserve"> IF(V275="","",SUBTOTAL(3,V$8:$V275))</f>
        <v>265</v>
      </c>
      <c r="B275" s="37" t="s">
        <v>465</v>
      </c>
      <c r="C275" s="37" t="s">
        <v>468</v>
      </c>
      <c r="D275" s="38" t="s">
        <v>440</v>
      </c>
      <c r="E275" s="38" t="s">
        <v>441</v>
      </c>
      <c r="F275" s="10" t="s">
        <v>455</v>
      </c>
      <c r="G275" s="39"/>
      <c r="H275" s="39"/>
      <c r="I275" s="38"/>
      <c r="J275" s="38"/>
      <c r="K275" s="38"/>
      <c r="L275" s="39" t="s">
        <v>442</v>
      </c>
      <c r="M275" s="10" t="s">
        <v>15</v>
      </c>
      <c r="N275" s="40">
        <v>12941</v>
      </c>
      <c r="O275" s="22">
        <f t="shared" si="11"/>
        <v>3600</v>
      </c>
      <c r="P275" s="19"/>
      <c r="Q275" s="19"/>
      <c r="R275" s="23">
        <v>1800</v>
      </c>
      <c r="S275" s="23">
        <v>1800</v>
      </c>
      <c r="T275" s="15">
        <f t="shared" si="12"/>
        <v>46587600</v>
      </c>
      <c r="U275" s="20" t="s">
        <v>434</v>
      </c>
      <c r="V275" s="21" t="s">
        <v>302</v>
      </c>
      <c r="W275" s="20" t="str">
        <f>[2]TONGHOPPA1!D99</f>
        <v>38120</v>
      </c>
    </row>
    <row r="276" spans="1:23" ht="30">
      <c r="A276" s="10">
        <f xml:space="preserve"> IF(V276="","",SUBTOTAL(3,V$8:$V276))</f>
        <v>266</v>
      </c>
      <c r="B276" s="37" t="s">
        <v>465</v>
      </c>
      <c r="C276" s="37" t="s">
        <v>468</v>
      </c>
      <c r="D276" s="38" t="s">
        <v>440</v>
      </c>
      <c r="E276" s="38" t="s">
        <v>441</v>
      </c>
      <c r="F276" s="10" t="s">
        <v>455</v>
      </c>
      <c r="G276" s="39"/>
      <c r="H276" s="39"/>
      <c r="I276" s="38"/>
      <c r="J276" s="38"/>
      <c r="K276" s="38"/>
      <c r="L276" s="39" t="s">
        <v>442</v>
      </c>
      <c r="M276" s="10" t="s">
        <v>15</v>
      </c>
      <c r="N276" s="40">
        <v>12941</v>
      </c>
      <c r="O276" s="22">
        <f t="shared" si="11"/>
        <v>92280</v>
      </c>
      <c r="P276" s="19"/>
      <c r="Q276" s="19"/>
      <c r="R276" s="23">
        <v>45480</v>
      </c>
      <c r="S276" s="23">
        <v>46800</v>
      </c>
      <c r="T276" s="15">
        <f t="shared" si="12"/>
        <v>1194195480</v>
      </c>
      <c r="U276" s="20" t="s">
        <v>104</v>
      </c>
      <c r="V276" s="21" t="s">
        <v>105</v>
      </c>
      <c r="W276" s="20" t="str">
        <f>[2]TONGHOPPA1!D100</f>
        <v>40001</v>
      </c>
    </row>
    <row r="277" spans="1:23" ht="30">
      <c r="A277" s="10">
        <f xml:space="preserve"> IF(V277="","",SUBTOTAL(3,V$8:$V277))</f>
        <v>267</v>
      </c>
      <c r="B277" s="37" t="s">
        <v>465</v>
      </c>
      <c r="C277" s="37" t="s">
        <v>468</v>
      </c>
      <c r="D277" s="38" t="s">
        <v>440</v>
      </c>
      <c r="E277" s="38" t="s">
        <v>441</v>
      </c>
      <c r="F277" s="10" t="s">
        <v>455</v>
      </c>
      <c r="G277" s="39"/>
      <c r="H277" s="39"/>
      <c r="I277" s="38"/>
      <c r="J277" s="38"/>
      <c r="K277" s="38"/>
      <c r="L277" s="39" t="s">
        <v>442</v>
      </c>
      <c r="M277" s="10" t="s">
        <v>15</v>
      </c>
      <c r="N277" s="40">
        <v>12941</v>
      </c>
      <c r="O277" s="22">
        <f t="shared" si="11"/>
        <v>3600</v>
      </c>
      <c r="P277" s="19"/>
      <c r="Q277" s="19"/>
      <c r="R277" s="23">
        <v>1800</v>
      </c>
      <c r="S277" s="23">
        <v>1800</v>
      </c>
      <c r="T277" s="15">
        <f t="shared" si="12"/>
        <v>46587600</v>
      </c>
      <c r="U277" s="20" t="s">
        <v>319</v>
      </c>
      <c r="V277" s="21" t="s">
        <v>105</v>
      </c>
      <c r="W277" s="20" t="str">
        <f>[2]TONGHOPPA1!D101</f>
        <v>40014</v>
      </c>
    </row>
    <row r="278" spans="1:23" ht="45">
      <c r="A278" s="10">
        <f xml:space="preserve"> IF(V278="","",SUBTOTAL(3,V$8:$V278))</f>
        <v>268</v>
      </c>
      <c r="B278" s="37" t="s">
        <v>465</v>
      </c>
      <c r="C278" s="37" t="s">
        <v>468</v>
      </c>
      <c r="D278" s="38" t="s">
        <v>440</v>
      </c>
      <c r="E278" s="38" t="s">
        <v>441</v>
      </c>
      <c r="F278" s="10" t="s">
        <v>455</v>
      </c>
      <c r="G278" s="39"/>
      <c r="H278" s="39"/>
      <c r="I278" s="38"/>
      <c r="J278" s="38"/>
      <c r="K278" s="38"/>
      <c r="L278" s="39" t="s">
        <v>442</v>
      </c>
      <c r="M278" s="10" t="s">
        <v>15</v>
      </c>
      <c r="N278" s="40">
        <v>12941</v>
      </c>
      <c r="O278" s="22">
        <f t="shared" si="11"/>
        <v>5040</v>
      </c>
      <c r="P278" s="19"/>
      <c r="Q278" s="19"/>
      <c r="R278" s="23">
        <v>2520</v>
      </c>
      <c r="S278" s="23">
        <v>2520</v>
      </c>
      <c r="T278" s="15">
        <f t="shared" si="12"/>
        <v>65222640</v>
      </c>
      <c r="U278" s="20" t="s">
        <v>271</v>
      </c>
      <c r="V278" s="21" t="s">
        <v>272</v>
      </c>
      <c r="W278" s="20" t="str">
        <f>[2]TONGHOPPA1!D104</f>
        <v>45092</v>
      </c>
    </row>
    <row r="279" spans="1:23" ht="30">
      <c r="A279" s="10">
        <f xml:space="preserve"> IF(V279="","",SUBTOTAL(3,V$8:$V279))</f>
        <v>269</v>
      </c>
      <c r="B279" s="37" t="s">
        <v>465</v>
      </c>
      <c r="C279" s="37" t="s">
        <v>468</v>
      </c>
      <c r="D279" s="38" t="s">
        <v>440</v>
      </c>
      <c r="E279" s="38" t="s">
        <v>441</v>
      </c>
      <c r="F279" s="10" t="s">
        <v>455</v>
      </c>
      <c r="G279" s="39"/>
      <c r="H279" s="39"/>
      <c r="I279" s="38"/>
      <c r="J279" s="38"/>
      <c r="K279" s="38"/>
      <c r="L279" s="39" t="s">
        <v>442</v>
      </c>
      <c r="M279" s="10" t="s">
        <v>15</v>
      </c>
      <c r="N279" s="40">
        <v>12941</v>
      </c>
      <c r="O279" s="22">
        <f t="shared" si="11"/>
        <v>14880</v>
      </c>
      <c r="P279" s="19"/>
      <c r="Q279" s="19"/>
      <c r="R279" s="23">
        <v>7320</v>
      </c>
      <c r="S279" s="23">
        <v>7560</v>
      </c>
      <c r="T279" s="15">
        <f t="shared" si="12"/>
        <v>192562080</v>
      </c>
      <c r="U279" s="20" t="s">
        <v>39</v>
      </c>
      <c r="V279" s="21" t="s">
        <v>40</v>
      </c>
      <c r="W279" s="20" t="str">
        <f>[2]TONGHOPPA1!D107</f>
        <v>48013</v>
      </c>
    </row>
    <row r="280" spans="1:23" ht="45">
      <c r="A280" s="10">
        <f xml:space="preserve"> IF(V280="","",SUBTOTAL(3,V$8:$V280))</f>
        <v>270</v>
      </c>
      <c r="B280" s="37" t="s">
        <v>465</v>
      </c>
      <c r="C280" s="37" t="s">
        <v>468</v>
      </c>
      <c r="D280" s="38" t="s">
        <v>440</v>
      </c>
      <c r="E280" s="38" t="s">
        <v>441</v>
      </c>
      <c r="F280" s="10" t="s">
        <v>455</v>
      </c>
      <c r="G280" s="39"/>
      <c r="H280" s="39"/>
      <c r="I280" s="38"/>
      <c r="J280" s="38"/>
      <c r="K280" s="38"/>
      <c r="L280" s="39" t="s">
        <v>442</v>
      </c>
      <c r="M280" s="10" t="s">
        <v>15</v>
      </c>
      <c r="N280" s="40">
        <v>12941</v>
      </c>
      <c r="O280" s="22">
        <f t="shared" si="11"/>
        <v>1440</v>
      </c>
      <c r="P280" s="19"/>
      <c r="Q280" s="19"/>
      <c r="R280" s="23">
        <v>720</v>
      </c>
      <c r="S280" s="23">
        <v>720</v>
      </c>
      <c r="T280" s="15">
        <f t="shared" si="12"/>
        <v>18635040</v>
      </c>
      <c r="U280" s="20" t="s">
        <v>263</v>
      </c>
      <c r="V280" s="21" t="s">
        <v>262</v>
      </c>
      <c r="W280" s="20" t="str">
        <f>[2]TONGHOPPA1!D114</f>
        <v>58083</v>
      </c>
    </row>
    <row r="281" spans="1:23" ht="30">
      <c r="A281" s="10">
        <f xml:space="preserve"> IF(V281="","",SUBTOTAL(3,V$8:$V281))</f>
        <v>271</v>
      </c>
      <c r="B281" s="37" t="s">
        <v>465</v>
      </c>
      <c r="C281" s="37" t="s">
        <v>468</v>
      </c>
      <c r="D281" s="38" t="s">
        <v>440</v>
      </c>
      <c r="E281" s="38" t="s">
        <v>441</v>
      </c>
      <c r="F281" s="10" t="s">
        <v>455</v>
      </c>
      <c r="G281" s="39"/>
      <c r="H281" s="39"/>
      <c r="I281" s="38"/>
      <c r="J281" s="38"/>
      <c r="K281" s="38"/>
      <c r="L281" s="39" t="s">
        <v>442</v>
      </c>
      <c r="M281" s="10" t="s">
        <v>15</v>
      </c>
      <c r="N281" s="40">
        <v>12941</v>
      </c>
      <c r="O281" s="22">
        <f t="shared" si="11"/>
        <v>1440</v>
      </c>
      <c r="P281" s="19"/>
      <c r="Q281" s="19"/>
      <c r="R281" s="23">
        <v>720</v>
      </c>
      <c r="S281" s="23">
        <v>720</v>
      </c>
      <c r="T281" s="15">
        <f t="shared" si="12"/>
        <v>18635040</v>
      </c>
      <c r="U281" s="20" t="s">
        <v>35</v>
      </c>
      <c r="V281" s="21" t="s">
        <v>36</v>
      </c>
      <c r="W281" s="20" t="str">
        <f>[2]TONGHOPPA1!D115</f>
        <v>60019</v>
      </c>
    </row>
    <row r="282" spans="1:23" ht="30">
      <c r="A282" s="10">
        <f xml:space="preserve"> IF(V282="","",SUBTOTAL(3,V$8:$V282))</f>
        <v>272</v>
      </c>
      <c r="B282" s="37" t="s">
        <v>465</v>
      </c>
      <c r="C282" s="37" t="s">
        <v>468</v>
      </c>
      <c r="D282" s="38" t="s">
        <v>440</v>
      </c>
      <c r="E282" s="38" t="s">
        <v>441</v>
      </c>
      <c r="F282" s="10" t="s">
        <v>455</v>
      </c>
      <c r="G282" s="39"/>
      <c r="H282" s="39"/>
      <c r="I282" s="38"/>
      <c r="J282" s="38"/>
      <c r="K282" s="38"/>
      <c r="L282" s="39" t="s">
        <v>442</v>
      </c>
      <c r="M282" s="10" t="s">
        <v>15</v>
      </c>
      <c r="N282" s="40">
        <v>12941</v>
      </c>
      <c r="O282" s="22">
        <f t="shared" si="11"/>
        <v>26880</v>
      </c>
      <c r="P282" s="19"/>
      <c r="Q282" s="19"/>
      <c r="R282" s="23">
        <v>13200</v>
      </c>
      <c r="S282" s="23">
        <v>13680</v>
      </c>
      <c r="T282" s="15">
        <f t="shared" si="12"/>
        <v>347854080</v>
      </c>
      <c r="U282" s="20" t="s">
        <v>173</v>
      </c>
      <c r="V282" s="21" t="s">
        <v>36</v>
      </c>
      <c r="W282" s="20" t="str">
        <f>[2]TONGHOPPA1!D116</f>
        <v>60161</v>
      </c>
    </row>
    <row r="283" spans="1:23" ht="30">
      <c r="A283" s="10">
        <f xml:space="preserve"> IF(V283="","",SUBTOTAL(3,V$8:$V283))</f>
        <v>273</v>
      </c>
      <c r="B283" s="37" t="s">
        <v>465</v>
      </c>
      <c r="C283" s="37" t="s">
        <v>468</v>
      </c>
      <c r="D283" s="38" t="s">
        <v>440</v>
      </c>
      <c r="E283" s="38" t="s">
        <v>441</v>
      </c>
      <c r="F283" s="10" t="s">
        <v>455</v>
      </c>
      <c r="G283" s="39"/>
      <c r="H283" s="39"/>
      <c r="I283" s="38"/>
      <c r="J283" s="38"/>
      <c r="K283" s="38"/>
      <c r="L283" s="39" t="s">
        <v>442</v>
      </c>
      <c r="M283" s="10" t="s">
        <v>15</v>
      </c>
      <c r="N283" s="40">
        <v>12941</v>
      </c>
      <c r="O283" s="22">
        <f t="shared" si="11"/>
        <v>1000</v>
      </c>
      <c r="P283" s="19"/>
      <c r="Q283" s="19"/>
      <c r="R283" s="23">
        <v>760</v>
      </c>
      <c r="S283" s="23">
        <v>240</v>
      </c>
      <c r="T283" s="15">
        <f t="shared" si="12"/>
        <v>12941000</v>
      </c>
      <c r="U283" s="20" t="s">
        <v>42</v>
      </c>
      <c r="V283" s="21" t="s">
        <v>43</v>
      </c>
      <c r="W283" s="20" t="str">
        <f>[2]TONGHOPPA1!D120</f>
        <v>66242</v>
      </c>
    </row>
    <row r="284" spans="1:23" ht="30">
      <c r="A284" s="10">
        <f xml:space="preserve"> IF(V284="","",SUBTOTAL(3,V$8:$V284))</f>
        <v>274</v>
      </c>
      <c r="B284" s="37" t="s">
        <v>465</v>
      </c>
      <c r="C284" s="37" t="s">
        <v>468</v>
      </c>
      <c r="D284" s="38" t="s">
        <v>440</v>
      </c>
      <c r="E284" s="38" t="s">
        <v>441</v>
      </c>
      <c r="F284" s="10" t="s">
        <v>455</v>
      </c>
      <c r="G284" s="39"/>
      <c r="H284" s="39"/>
      <c r="I284" s="38"/>
      <c r="J284" s="38"/>
      <c r="K284" s="38"/>
      <c r="L284" s="39" t="s">
        <v>442</v>
      </c>
      <c r="M284" s="10" t="s">
        <v>15</v>
      </c>
      <c r="N284" s="40">
        <v>12941</v>
      </c>
      <c r="O284" s="22">
        <f t="shared" si="11"/>
        <v>2400</v>
      </c>
      <c r="P284" s="19"/>
      <c r="Q284" s="19"/>
      <c r="R284" s="23">
        <v>2400</v>
      </c>
      <c r="S284" s="23">
        <v>0</v>
      </c>
      <c r="T284" s="15">
        <f t="shared" si="12"/>
        <v>31058400</v>
      </c>
      <c r="U284" s="20" t="s">
        <v>92</v>
      </c>
      <c r="V284" s="21" t="s">
        <v>93</v>
      </c>
      <c r="W284" s="20" t="str">
        <f>[2]TONGHOPPA1!D126</f>
        <v>68001</v>
      </c>
    </row>
    <row r="285" spans="1:23" ht="30">
      <c r="A285" s="10">
        <f xml:space="preserve"> IF(V285="","",SUBTOTAL(3,V$8:$V285))</f>
        <v>275</v>
      </c>
      <c r="B285" s="37" t="s">
        <v>465</v>
      </c>
      <c r="C285" s="37" t="s">
        <v>468</v>
      </c>
      <c r="D285" s="38" t="s">
        <v>440</v>
      </c>
      <c r="E285" s="38" t="s">
        <v>441</v>
      </c>
      <c r="F285" s="10" t="s">
        <v>455</v>
      </c>
      <c r="G285" s="39"/>
      <c r="H285" s="39"/>
      <c r="I285" s="38"/>
      <c r="J285" s="38"/>
      <c r="K285" s="38"/>
      <c r="L285" s="39" t="s">
        <v>442</v>
      </c>
      <c r="M285" s="10" t="s">
        <v>15</v>
      </c>
      <c r="N285" s="40">
        <v>12941</v>
      </c>
      <c r="O285" s="22">
        <f t="shared" si="11"/>
        <v>1320</v>
      </c>
      <c r="P285" s="19"/>
      <c r="Q285" s="19"/>
      <c r="R285" s="23">
        <v>0</v>
      </c>
      <c r="S285" s="23">
        <v>1320</v>
      </c>
      <c r="T285" s="15">
        <f t="shared" si="12"/>
        <v>17082120</v>
      </c>
      <c r="U285" s="20" t="s">
        <v>95</v>
      </c>
      <c r="V285" s="21" t="s">
        <v>93</v>
      </c>
      <c r="W285" s="20" t="str">
        <f>[2]TONGHOPPA1!D128</f>
        <v>68400</v>
      </c>
    </row>
    <row r="286" spans="1:23" ht="30">
      <c r="A286" s="10">
        <f xml:space="preserve"> IF(V286="","",SUBTOTAL(3,V$8:$V286))</f>
        <v>276</v>
      </c>
      <c r="B286" s="37" t="s">
        <v>465</v>
      </c>
      <c r="C286" s="37" t="s">
        <v>468</v>
      </c>
      <c r="D286" s="38" t="s">
        <v>440</v>
      </c>
      <c r="E286" s="38" t="s">
        <v>441</v>
      </c>
      <c r="F286" s="10" t="s">
        <v>455</v>
      </c>
      <c r="G286" s="39"/>
      <c r="H286" s="39"/>
      <c r="I286" s="38"/>
      <c r="J286" s="38"/>
      <c r="K286" s="38"/>
      <c r="L286" s="39" t="s">
        <v>442</v>
      </c>
      <c r="M286" s="10" t="s">
        <v>15</v>
      </c>
      <c r="N286" s="40">
        <v>12941</v>
      </c>
      <c r="O286" s="22">
        <f t="shared" si="11"/>
        <v>4800</v>
      </c>
      <c r="P286" s="19"/>
      <c r="Q286" s="19"/>
      <c r="R286" s="23">
        <v>2400</v>
      </c>
      <c r="S286" s="23">
        <v>2400</v>
      </c>
      <c r="T286" s="15">
        <f t="shared" si="12"/>
        <v>62116800</v>
      </c>
      <c r="U286" s="20" t="s">
        <v>96</v>
      </c>
      <c r="V286" s="21" t="s">
        <v>93</v>
      </c>
      <c r="W286" s="20" t="str">
        <f>[2]TONGHOPPA1!D130</f>
        <v>68650</v>
      </c>
    </row>
    <row r="287" spans="1:23" ht="30">
      <c r="A287" s="10">
        <f xml:space="preserve"> IF(V287="","",SUBTOTAL(3,V$8:$V287))</f>
        <v>277</v>
      </c>
      <c r="B287" s="37" t="s">
        <v>465</v>
      </c>
      <c r="C287" s="37" t="s">
        <v>468</v>
      </c>
      <c r="D287" s="38" t="s">
        <v>440</v>
      </c>
      <c r="E287" s="38" t="s">
        <v>441</v>
      </c>
      <c r="F287" s="10" t="s">
        <v>455</v>
      </c>
      <c r="G287" s="39"/>
      <c r="H287" s="39"/>
      <c r="I287" s="38"/>
      <c r="J287" s="38"/>
      <c r="K287" s="38"/>
      <c r="L287" s="39" t="s">
        <v>442</v>
      </c>
      <c r="M287" s="10" t="s">
        <v>15</v>
      </c>
      <c r="N287" s="40">
        <v>12941</v>
      </c>
      <c r="O287" s="22">
        <f t="shared" si="11"/>
        <v>7800</v>
      </c>
      <c r="P287" s="19"/>
      <c r="Q287" s="19"/>
      <c r="R287" s="23">
        <v>3840</v>
      </c>
      <c r="S287" s="23">
        <v>3960</v>
      </c>
      <c r="T287" s="15">
        <f t="shared" si="12"/>
        <v>100939800</v>
      </c>
      <c r="U287" s="20" t="s">
        <v>168</v>
      </c>
      <c r="V287" s="21" t="s">
        <v>169</v>
      </c>
      <c r="W287" s="20" t="str">
        <f>[2]TONGHOPPA1!D132</f>
        <v>70001</v>
      </c>
    </row>
    <row r="288" spans="1:23" ht="45">
      <c r="A288" s="10">
        <f xml:space="preserve"> IF(V288="","",SUBTOTAL(3,V$8:$V288))</f>
        <v>278</v>
      </c>
      <c r="B288" s="37" t="s">
        <v>465</v>
      </c>
      <c r="C288" s="37" t="s">
        <v>468</v>
      </c>
      <c r="D288" s="38" t="s">
        <v>440</v>
      </c>
      <c r="E288" s="38" t="s">
        <v>441</v>
      </c>
      <c r="F288" s="10" t="s">
        <v>455</v>
      </c>
      <c r="G288" s="39"/>
      <c r="H288" s="39"/>
      <c r="I288" s="38"/>
      <c r="J288" s="38"/>
      <c r="K288" s="38"/>
      <c r="L288" s="39" t="s">
        <v>442</v>
      </c>
      <c r="M288" s="10" t="s">
        <v>15</v>
      </c>
      <c r="N288" s="40">
        <v>12941</v>
      </c>
      <c r="O288" s="22">
        <f t="shared" si="11"/>
        <v>14160</v>
      </c>
      <c r="P288" s="19"/>
      <c r="Q288" s="19"/>
      <c r="R288" s="23">
        <v>6960</v>
      </c>
      <c r="S288" s="23">
        <v>7200</v>
      </c>
      <c r="T288" s="15">
        <f t="shared" si="12"/>
        <v>183244560</v>
      </c>
      <c r="U288" s="20" t="s">
        <v>171</v>
      </c>
      <c r="V288" s="21" t="s">
        <v>169</v>
      </c>
      <c r="W288" s="20" t="str">
        <f>[2]TONGHOPPA1!D133</f>
        <v>70008</v>
      </c>
    </row>
    <row r="289" spans="1:23" ht="30">
      <c r="A289" s="10">
        <f xml:space="preserve"> IF(V289="","",SUBTOTAL(3,V$8:$V289))</f>
        <v>279</v>
      </c>
      <c r="B289" s="37" t="s">
        <v>465</v>
      </c>
      <c r="C289" s="37" t="s">
        <v>468</v>
      </c>
      <c r="D289" s="38" t="s">
        <v>440</v>
      </c>
      <c r="E289" s="38" t="s">
        <v>441</v>
      </c>
      <c r="F289" s="10" t="s">
        <v>455</v>
      </c>
      <c r="G289" s="39"/>
      <c r="H289" s="39"/>
      <c r="I289" s="38"/>
      <c r="J289" s="38"/>
      <c r="K289" s="38"/>
      <c r="L289" s="39" t="s">
        <v>442</v>
      </c>
      <c r="M289" s="10" t="s">
        <v>15</v>
      </c>
      <c r="N289" s="40">
        <v>12941</v>
      </c>
      <c r="O289" s="22">
        <f t="shared" si="11"/>
        <v>22080</v>
      </c>
      <c r="P289" s="19"/>
      <c r="Q289" s="19"/>
      <c r="R289" s="23">
        <v>10920</v>
      </c>
      <c r="S289" s="23">
        <v>11160</v>
      </c>
      <c r="T289" s="15">
        <f t="shared" si="12"/>
        <v>285737280</v>
      </c>
      <c r="U289" s="20" t="s">
        <v>352</v>
      </c>
      <c r="V289" s="21" t="s">
        <v>109</v>
      </c>
      <c r="W289" s="20" t="str">
        <f>[2]TONGHOPPA1!D134</f>
        <v>72002</v>
      </c>
    </row>
    <row r="290" spans="1:23" ht="30">
      <c r="A290" s="10">
        <f xml:space="preserve"> IF(V290="","",SUBTOTAL(3,V$8:$V290))</f>
        <v>280</v>
      </c>
      <c r="B290" s="37" t="s">
        <v>465</v>
      </c>
      <c r="C290" s="37" t="s">
        <v>468</v>
      </c>
      <c r="D290" s="38" t="s">
        <v>440</v>
      </c>
      <c r="E290" s="38" t="s">
        <v>441</v>
      </c>
      <c r="F290" s="10" t="s">
        <v>455</v>
      </c>
      <c r="G290" s="39"/>
      <c r="H290" s="39"/>
      <c r="I290" s="38"/>
      <c r="J290" s="38"/>
      <c r="K290" s="38"/>
      <c r="L290" s="39" t="s">
        <v>442</v>
      </c>
      <c r="M290" s="10" t="s">
        <v>15</v>
      </c>
      <c r="N290" s="40">
        <v>12941</v>
      </c>
      <c r="O290" s="22">
        <f t="shared" si="11"/>
        <v>12240</v>
      </c>
      <c r="P290" s="19"/>
      <c r="Q290" s="19"/>
      <c r="R290" s="23">
        <v>6120</v>
      </c>
      <c r="S290" s="23">
        <v>6120</v>
      </c>
      <c r="T290" s="15">
        <f t="shared" si="12"/>
        <v>158397840</v>
      </c>
      <c r="U290" s="20" t="s">
        <v>321</v>
      </c>
      <c r="V290" s="21" t="s">
        <v>109</v>
      </c>
      <c r="W290" s="20" t="str">
        <f>[2]TONGHOPPA1!D135</f>
        <v>72003</v>
      </c>
    </row>
    <row r="291" spans="1:23" ht="30">
      <c r="A291" s="10">
        <f xml:space="preserve"> IF(V291="","",SUBTOTAL(3,V$8:$V291))</f>
        <v>281</v>
      </c>
      <c r="B291" s="37" t="s">
        <v>465</v>
      </c>
      <c r="C291" s="37" t="s">
        <v>468</v>
      </c>
      <c r="D291" s="38" t="s">
        <v>440</v>
      </c>
      <c r="E291" s="38" t="s">
        <v>441</v>
      </c>
      <c r="F291" s="10" t="s">
        <v>455</v>
      </c>
      <c r="G291" s="39"/>
      <c r="H291" s="39"/>
      <c r="I291" s="38"/>
      <c r="J291" s="38"/>
      <c r="K291" s="38"/>
      <c r="L291" s="39" t="s">
        <v>442</v>
      </c>
      <c r="M291" s="10" t="s">
        <v>15</v>
      </c>
      <c r="N291" s="40">
        <v>12941</v>
      </c>
      <c r="O291" s="22">
        <f t="shared" si="11"/>
        <v>20400</v>
      </c>
      <c r="P291" s="19"/>
      <c r="Q291" s="19"/>
      <c r="R291" s="23">
        <v>9960</v>
      </c>
      <c r="S291" s="23">
        <v>10440</v>
      </c>
      <c r="T291" s="15">
        <f t="shared" si="12"/>
        <v>263996400</v>
      </c>
      <c r="U291" s="20" t="s">
        <v>108</v>
      </c>
      <c r="V291" s="21" t="s">
        <v>109</v>
      </c>
      <c r="W291" s="20" t="str">
        <f>[2]TONGHOPPA1!D136</f>
        <v>72004</v>
      </c>
    </row>
    <row r="292" spans="1:23" ht="30">
      <c r="A292" s="10">
        <f xml:space="preserve"> IF(V292="","",SUBTOTAL(3,V$8:$V292))</f>
        <v>282</v>
      </c>
      <c r="B292" s="37" t="s">
        <v>465</v>
      </c>
      <c r="C292" s="37" t="s">
        <v>468</v>
      </c>
      <c r="D292" s="38" t="s">
        <v>440</v>
      </c>
      <c r="E292" s="38" t="s">
        <v>441</v>
      </c>
      <c r="F292" s="10" t="s">
        <v>455</v>
      </c>
      <c r="G292" s="39"/>
      <c r="H292" s="39"/>
      <c r="I292" s="38"/>
      <c r="J292" s="38"/>
      <c r="K292" s="38"/>
      <c r="L292" s="39" t="s">
        <v>442</v>
      </c>
      <c r="M292" s="10" t="s">
        <v>15</v>
      </c>
      <c r="N292" s="40">
        <v>12941</v>
      </c>
      <c r="O292" s="22">
        <f t="shared" si="11"/>
        <v>7200</v>
      </c>
      <c r="P292" s="19"/>
      <c r="Q292" s="19"/>
      <c r="R292" s="23">
        <v>3600</v>
      </c>
      <c r="S292" s="23">
        <v>3600</v>
      </c>
      <c r="T292" s="15">
        <f t="shared" si="12"/>
        <v>93175200</v>
      </c>
      <c r="U292" s="20" t="s">
        <v>110</v>
      </c>
      <c r="V292" s="21" t="s">
        <v>109</v>
      </c>
      <c r="W292" s="20" t="str">
        <f>[2]TONGHOPPA1!D137</f>
        <v>72005</v>
      </c>
    </row>
    <row r="293" spans="1:23" ht="30">
      <c r="A293" s="10">
        <f xml:space="preserve"> IF(V293="","",SUBTOTAL(3,V$8:$V293))</f>
        <v>283</v>
      </c>
      <c r="B293" s="37" t="s">
        <v>465</v>
      </c>
      <c r="C293" s="37" t="s">
        <v>468</v>
      </c>
      <c r="D293" s="38" t="s">
        <v>440</v>
      </c>
      <c r="E293" s="38" t="s">
        <v>441</v>
      </c>
      <c r="F293" s="10" t="s">
        <v>455</v>
      </c>
      <c r="G293" s="39"/>
      <c r="H293" s="39"/>
      <c r="I293" s="38"/>
      <c r="J293" s="38"/>
      <c r="K293" s="38"/>
      <c r="L293" s="39" t="s">
        <v>442</v>
      </c>
      <c r="M293" s="10" t="s">
        <v>15</v>
      </c>
      <c r="N293" s="40">
        <v>12941</v>
      </c>
      <c r="O293" s="22">
        <f t="shared" si="11"/>
        <v>92640</v>
      </c>
      <c r="P293" s="19"/>
      <c r="Q293" s="19"/>
      <c r="R293" s="23">
        <v>45840</v>
      </c>
      <c r="S293" s="23">
        <v>46800</v>
      </c>
      <c r="T293" s="15">
        <f t="shared" si="12"/>
        <v>1198854240</v>
      </c>
      <c r="U293" s="20" t="s">
        <v>444</v>
      </c>
      <c r="V293" s="21" t="s">
        <v>109</v>
      </c>
      <c r="W293" s="20" t="str">
        <f>[2]TONGHOPPA1!D138</f>
        <v>72010</v>
      </c>
    </row>
    <row r="294" spans="1:23" ht="30">
      <c r="A294" s="10">
        <f xml:space="preserve"> IF(V294="","",SUBTOTAL(3,V$8:$V294))</f>
        <v>284</v>
      </c>
      <c r="B294" s="37" t="s">
        <v>465</v>
      </c>
      <c r="C294" s="37" t="s">
        <v>468</v>
      </c>
      <c r="D294" s="38" t="s">
        <v>440</v>
      </c>
      <c r="E294" s="38" t="s">
        <v>441</v>
      </c>
      <c r="F294" s="10" t="s">
        <v>455</v>
      </c>
      <c r="G294" s="39"/>
      <c r="H294" s="39"/>
      <c r="I294" s="38"/>
      <c r="J294" s="38"/>
      <c r="K294" s="38"/>
      <c r="L294" s="39" t="s">
        <v>442</v>
      </c>
      <c r="M294" s="10" t="s">
        <v>15</v>
      </c>
      <c r="N294" s="40">
        <v>12941</v>
      </c>
      <c r="O294" s="22">
        <f t="shared" si="11"/>
        <v>44880</v>
      </c>
      <c r="P294" s="19"/>
      <c r="Q294" s="19"/>
      <c r="R294" s="23">
        <v>21930</v>
      </c>
      <c r="S294" s="23">
        <v>22950</v>
      </c>
      <c r="T294" s="15">
        <f t="shared" si="12"/>
        <v>580792080</v>
      </c>
      <c r="U294" s="20" t="s">
        <v>23</v>
      </c>
      <c r="V294" s="21" t="s">
        <v>24</v>
      </c>
      <c r="W294" s="20" t="str">
        <f>[2]TONGHOPPA1!D139</f>
        <v>74001</v>
      </c>
    </row>
    <row r="295" spans="1:23" ht="30">
      <c r="A295" s="10">
        <f xml:space="preserve"> IF(V295="","",SUBTOTAL(3,V$8:$V295))</f>
        <v>285</v>
      </c>
      <c r="B295" s="37" t="s">
        <v>465</v>
      </c>
      <c r="C295" s="37" t="s">
        <v>468</v>
      </c>
      <c r="D295" s="38" t="s">
        <v>440</v>
      </c>
      <c r="E295" s="38" t="s">
        <v>441</v>
      </c>
      <c r="F295" s="10" t="s">
        <v>455</v>
      </c>
      <c r="G295" s="39"/>
      <c r="H295" s="39"/>
      <c r="I295" s="38"/>
      <c r="J295" s="38"/>
      <c r="K295" s="38"/>
      <c r="L295" s="39" t="s">
        <v>442</v>
      </c>
      <c r="M295" s="10" t="s">
        <v>15</v>
      </c>
      <c r="N295" s="40">
        <v>12941</v>
      </c>
      <c r="O295" s="22">
        <f t="shared" si="11"/>
        <v>3900</v>
      </c>
      <c r="P295" s="19"/>
      <c r="Q295" s="19"/>
      <c r="R295" s="23">
        <v>1920</v>
      </c>
      <c r="S295" s="23">
        <v>1980</v>
      </c>
      <c r="T295" s="15">
        <f t="shared" si="12"/>
        <v>50469900</v>
      </c>
      <c r="U295" s="20" t="s">
        <v>26</v>
      </c>
      <c r="V295" s="21" t="s">
        <v>24</v>
      </c>
      <c r="W295" s="20" t="str">
        <f>[2]TONGHOPPA1!D141</f>
        <v>74008</v>
      </c>
    </row>
    <row r="296" spans="1:23" ht="30">
      <c r="A296" s="10">
        <f xml:space="preserve"> IF(V296="","",SUBTOTAL(3,V$8:$V296))</f>
        <v>286</v>
      </c>
      <c r="B296" s="37" t="s">
        <v>465</v>
      </c>
      <c r="C296" s="37" t="s">
        <v>468</v>
      </c>
      <c r="D296" s="38" t="s">
        <v>440</v>
      </c>
      <c r="E296" s="38" t="s">
        <v>441</v>
      </c>
      <c r="F296" s="10" t="s">
        <v>455</v>
      </c>
      <c r="G296" s="39"/>
      <c r="H296" s="39"/>
      <c r="I296" s="38"/>
      <c r="J296" s="38"/>
      <c r="K296" s="38"/>
      <c r="L296" s="39" t="s">
        <v>442</v>
      </c>
      <c r="M296" s="10" t="s">
        <v>15</v>
      </c>
      <c r="N296" s="40">
        <v>12941</v>
      </c>
      <c r="O296" s="22">
        <f t="shared" si="11"/>
        <v>12720</v>
      </c>
      <c r="P296" s="19"/>
      <c r="Q296" s="19"/>
      <c r="R296" s="23">
        <v>6240</v>
      </c>
      <c r="S296" s="23">
        <v>6480</v>
      </c>
      <c r="T296" s="15">
        <f t="shared" si="12"/>
        <v>164609520</v>
      </c>
      <c r="U296" s="20" t="s">
        <v>32</v>
      </c>
      <c r="V296" s="21" t="s">
        <v>24</v>
      </c>
      <c r="W296" s="20" t="str">
        <f>[2]TONGHOPPA1!D145</f>
        <v>74050</v>
      </c>
    </row>
    <row r="297" spans="1:23" ht="30">
      <c r="A297" s="10">
        <f xml:space="preserve"> IF(V297="","",SUBTOTAL(3,V$8:$V297))</f>
        <v>287</v>
      </c>
      <c r="B297" s="37" t="s">
        <v>465</v>
      </c>
      <c r="C297" s="37" t="s">
        <v>468</v>
      </c>
      <c r="D297" s="38" t="s">
        <v>440</v>
      </c>
      <c r="E297" s="38" t="s">
        <v>441</v>
      </c>
      <c r="F297" s="10" t="s">
        <v>455</v>
      </c>
      <c r="G297" s="39"/>
      <c r="H297" s="39"/>
      <c r="I297" s="38"/>
      <c r="J297" s="38"/>
      <c r="K297" s="38"/>
      <c r="L297" s="39" t="s">
        <v>442</v>
      </c>
      <c r="M297" s="10" t="s">
        <v>15</v>
      </c>
      <c r="N297" s="40">
        <v>12941</v>
      </c>
      <c r="O297" s="22">
        <f t="shared" si="11"/>
        <v>2160</v>
      </c>
      <c r="P297" s="19"/>
      <c r="Q297" s="19"/>
      <c r="R297" s="23">
        <v>1080</v>
      </c>
      <c r="S297" s="23">
        <v>1080</v>
      </c>
      <c r="T297" s="15">
        <f t="shared" si="12"/>
        <v>27952560</v>
      </c>
      <c r="U297" s="20" t="s">
        <v>34</v>
      </c>
      <c r="V297" s="21" t="s">
        <v>24</v>
      </c>
      <c r="W297" s="20" t="str">
        <f>[2]TONGHOPPA1!D147</f>
        <v>74089</v>
      </c>
    </row>
    <row r="298" spans="1:23" ht="30">
      <c r="A298" s="10">
        <f xml:space="preserve"> IF(V298="","",SUBTOTAL(3,V$8:$V298))</f>
        <v>288</v>
      </c>
      <c r="B298" s="37" t="s">
        <v>465</v>
      </c>
      <c r="C298" s="37" t="s">
        <v>468</v>
      </c>
      <c r="D298" s="38" t="s">
        <v>440</v>
      </c>
      <c r="E298" s="38" t="s">
        <v>441</v>
      </c>
      <c r="F298" s="10" t="s">
        <v>455</v>
      </c>
      <c r="G298" s="39"/>
      <c r="H298" s="39"/>
      <c r="I298" s="38"/>
      <c r="J298" s="38"/>
      <c r="K298" s="38"/>
      <c r="L298" s="39" t="s">
        <v>442</v>
      </c>
      <c r="M298" s="10" t="s">
        <v>15</v>
      </c>
      <c r="N298" s="40">
        <v>12941</v>
      </c>
      <c r="O298" s="22">
        <f t="shared" si="11"/>
        <v>28800</v>
      </c>
      <c r="P298" s="19"/>
      <c r="Q298" s="19"/>
      <c r="R298" s="23">
        <v>14040</v>
      </c>
      <c r="S298" s="23">
        <v>14760</v>
      </c>
      <c r="T298" s="15">
        <f t="shared" si="12"/>
        <v>372700800</v>
      </c>
      <c r="U298" s="20" t="s">
        <v>242</v>
      </c>
      <c r="V298" s="21" t="s">
        <v>63</v>
      </c>
      <c r="W298" s="20" t="str">
        <f>[2]TONGHOPPA1!D154</f>
        <v>79037</v>
      </c>
    </row>
    <row r="299" spans="1:23" ht="30">
      <c r="A299" s="10">
        <f xml:space="preserve"> IF(V299="","",SUBTOTAL(3,V$8:$V299))</f>
        <v>289</v>
      </c>
      <c r="B299" s="37" t="s">
        <v>465</v>
      </c>
      <c r="C299" s="37" t="s">
        <v>468</v>
      </c>
      <c r="D299" s="38" t="s">
        <v>440</v>
      </c>
      <c r="E299" s="38" t="s">
        <v>441</v>
      </c>
      <c r="F299" s="10" t="s">
        <v>455</v>
      </c>
      <c r="G299" s="39"/>
      <c r="H299" s="39"/>
      <c r="I299" s="38"/>
      <c r="J299" s="38"/>
      <c r="K299" s="38"/>
      <c r="L299" s="39" t="s">
        <v>442</v>
      </c>
      <c r="M299" s="10" t="s">
        <v>15</v>
      </c>
      <c r="N299" s="40">
        <v>12941</v>
      </c>
      <c r="O299" s="22">
        <f t="shared" si="11"/>
        <v>20400</v>
      </c>
      <c r="P299" s="19"/>
      <c r="Q299" s="19"/>
      <c r="R299" s="23">
        <v>9960</v>
      </c>
      <c r="S299" s="23">
        <v>10440</v>
      </c>
      <c r="T299" s="15">
        <f t="shared" si="12"/>
        <v>263996400</v>
      </c>
      <c r="U299" s="20" t="s">
        <v>313</v>
      </c>
      <c r="V299" s="21" t="s">
        <v>63</v>
      </c>
      <c r="W299" s="20" t="str">
        <f>[2]TONGHOPPA1!D155</f>
        <v>79045</v>
      </c>
    </row>
    <row r="300" spans="1:23" ht="30">
      <c r="A300" s="10">
        <f xml:space="preserve"> IF(V300="","",SUBTOTAL(3,V$8:$V300))</f>
        <v>290</v>
      </c>
      <c r="B300" s="37" t="s">
        <v>465</v>
      </c>
      <c r="C300" s="37" t="s">
        <v>468</v>
      </c>
      <c r="D300" s="38" t="s">
        <v>440</v>
      </c>
      <c r="E300" s="38" t="s">
        <v>441</v>
      </c>
      <c r="F300" s="10" t="s">
        <v>455</v>
      </c>
      <c r="G300" s="39"/>
      <c r="H300" s="39"/>
      <c r="I300" s="38"/>
      <c r="J300" s="38"/>
      <c r="K300" s="38"/>
      <c r="L300" s="39" t="s">
        <v>442</v>
      </c>
      <c r="M300" s="10" t="s">
        <v>15</v>
      </c>
      <c r="N300" s="40">
        <v>12941</v>
      </c>
      <c r="O300" s="22">
        <f t="shared" si="11"/>
        <v>65280</v>
      </c>
      <c r="P300" s="19"/>
      <c r="Q300" s="19"/>
      <c r="R300" s="23">
        <v>32520</v>
      </c>
      <c r="S300" s="23">
        <v>32760</v>
      </c>
      <c r="T300" s="15">
        <f t="shared" si="12"/>
        <v>844788480</v>
      </c>
      <c r="U300" s="20" t="s">
        <v>62</v>
      </c>
      <c r="V300" s="21" t="s">
        <v>63</v>
      </c>
      <c r="W300" s="20" t="str">
        <f>[2]TONGHOPPA1!D156</f>
        <v>79394</v>
      </c>
    </row>
    <row r="301" spans="1:23" ht="30">
      <c r="A301" s="10">
        <f xml:space="preserve"> IF(V301="","",SUBTOTAL(3,V$8:$V301))</f>
        <v>291</v>
      </c>
      <c r="B301" s="37" t="s">
        <v>465</v>
      </c>
      <c r="C301" s="37" t="s">
        <v>468</v>
      </c>
      <c r="D301" s="38" t="s">
        <v>440</v>
      </c>
      <c r="E301" s="38" t="s">
        <v>441</v>
      </c>
      <c r="F301" s="10" t="s">
        <v>455</v>
      </c>
      <c r="G301" s="39"/>
      <c r="H301" s="39"/>
      <c r="I301" s="38"/>
      <c r="J301" s="38"/>
      <c r="K301" s="38"/>
      <c r="L301" s="39" t="s">
        <v>442</v>
      </c>
      <c r="M301" s="10" t="s">
        <v>15</v>
      </c>
      <c r="N301" s="40">
        <v>12941</v>
      </c>
      <c r="O301" s="22">
        <f t="shared" si="11"/>
        <v>46800</v>
      </c>
      <c r="P301" s="19"/>
      <c r="Q301" s="19"/>
      <c r="R301" s="23">
        <v>23400</v>
      </c>
      <c r="S301" s="23">
        <v>23400</v>
      </c>
      <c r="T301" s="15">
        <f t="shared" si="12"/>
        <v>605638800</v>
      </c>
      <c r="U301" s="20" t="s">
        <v>64</v>
      </c>
      <c r="V301" s="21" t="s">
        <v>63</v>
      </c>
      <c r="W301" s="20" t="str">
        <f>[2]TONGHOPPA1!D157</f>
        <v>79499</v>
      </c>
    </row>
    <row r="302" spans="1:23" ht="30">
      <c r="A302" s="10">
        <f xml:space="preserve"> IF(V302="","",SUBTOTAL(3,V$8:$V302))</f>
        <v>292</v>
      </c>
      <c r="B302" s="37" t="s">
        <v>465</v>
      </c>
      <c r="C302" s="37" t="s">
        <v>468</v>
      </c>
      <c r="D302" s="38" t="s">
        <v>440</v>
      </c>
      <c r="E302" s="38" t="s">
        <v>441</v>
      </c>
      <c r="F302" s="10" t="s">
        <v>455</v>
      </c>
      <c r="G302" s="39"/>
      <c r="H302" s="39"/>
      <c r="I302" s="38"/>
      <c r="J302" s="38"/>
      <c r="K302" s="38"/>
      <c r="L302" s="39" t="s">
        <v>442</v>
      </c>
      <c r="M302" s="10" t="s">
        <v>15</v>
      </c>
      <c r="N302" s="40">
        <v>12941</v>
      </c>
      <c r="O302" s="22">
        <f t="shared" si="11"/>
        <v>74640</v>
      </c>
      <c r="P302" s="19"/>
      <c r="Q302" s="19"/>
      <c r="R302" s="23">
        <v>36480</v>
      </c>
      <c r="S302" s="23">
        <v>38160</v>
      </c>
      <c r="T302" s="15">
        <f t="shared" si="12"/>
        <v>965916240</v>
      </c>
      <c r="U302" s="20" t="s">
        <v>244</v>
      </c>
      <c r="V302" s="21" t="s">
        <v>63</v>
      </c>
      <c r="W302" s="20" t="str">
        <f>[2]TONGHOPPA1!D158</f>
        <v>79553</v>
      </c>
    </row>
    <row r="303" spans="1:23" ht="75">
      <c r="A303" s="10">
        <f xml:space="preserve"> IF(V303="","",SUBTOTAL(3,V$8:$V303))</f>
        <v>293</v>
      </c>
      <c r="B303" s="37" t="s">
        <v>465</v>
      </c>
      <c r="C303" s="37" t="s">
        <v>468</v>
      </c>
      <c r="D303" s="38" t="s">
        <v>440</v>
      </c>
      <c r="E303" s="38" t="s">
        <v>441</v>
      </c>
      <c r="F303" s="10" t="s">
        <v>455</v>
      </c>
      <c r="G303" s="39"/>
      <c r="H303" s="39"/>
      <c r="I303" s="38"/>
      <c r="J303" s="38"/>
      <c r="K303" s="38"/>
      <c r="L303" s="39" t="s">
        <v>442</v>
      </c>
      <c r="M303" s="10" t="s">
        <v>15</v>
      </c>
      <c r="N303" s="40">
        <v>12941</v>
      </c>
      <c r="O303" s="22">
        <f t="shared" si="11"/>
        <v>8640</v>
      </c>
      <c r="P303" s="19"/>
      <c r="Q303" s="19"/>
      <c r="R303" s="23">
        <v>2880</v>
      </c>
      <c r="S303" s="23">
        <v>5760</v>
      </c>
      <c r="T303" s="15">
        <f t="shared" si="12"/>
        <v>111810240</v>
      </c>
      <c r="U303" s="20" t="s">
        <v>314</v>
      </c>
      <c r="V303" s="21" t="s">
        <v>63</v>
      </c>
      <c r="W303" s="20" t="str">
        <f>[2]TONGHOPPA1!D159</f>
        <v>79557</v>
      </c>
    </row>
    <row r="304" spans="1:23" ht="60">
      <c r="A304" s="10">
        <f xml:space="preserve"> IF(V304="","",SUBTOTAL(3,V$8:$V304))</f>
        <v>294</v>
      </c>
      <c r="B304" s="37" t="s">
        <v>465</v>
      </c>
      <c r="C304" s="37" t="s">
        <v>468</v>
      </c>
      <c r="D304" s="38" t="s">
        <v>440</v>
      </c>
      <c r="E304" s="38" t="s">
        <v>441</v>
      </c>
      <c r="F304" s="10" t="s">
        <v>455</v>
      </c>
      <c r="G304" s="39"/>
      <c r="H304" s="39"/>
      <c r="I304" s="38"/>
      <c r="J304" s="38"/>
      <c r="K304" s="38"/>
      <c r="L304" s="39" t="s">
        <v>442</v>
      </c>
      <c r="M304" s="10" t="s">
        <v>15</v>
      </c>
      <c r="N304" s="40">
        <v>12941</v>
      </c>
      <c r="O304" s="22">
        <f t="shared" si="11"/>
        <v>95760</v>
      </c>
      <c r="P304" s="19"/>
      <c r="Q304" s="19"/>
      <c r="R304" s="23">
        <v>46800</v>
      </c>
      <c r="S304" s="23">
        <v>48960</v>
      </c>
      <c r="T304" s="15">
        <f t="shared" si="12"/>
        <v>1239230160</v>
      </c>
      <c r="U304" s="10" t="s">
        <v>504</v>
      </c>
      <c r="V304" s="21" t="s">
        <v>63</v>
      </c>
      <c r="W304" s="20" t="str">
        <f>[2]TONGHOPPA1!D160</f>
        <v>79573</v>
      </c>
    </row>
    <row r="305" spans="1:23" ht="60">
      <c r="A305" s="10">
        <f xml:space="preserve"> IF(V305="","",SUBTOTAL(3,V$8:$V305))</f>
        <v>295</v>
      </c>
      <c r="B305" s="37" t="s">
        <v>465</v>
      </c>
      <c r="C305" s="37" t="s">
        <v>468</v>
      </c>
      <c r="D305" s="38" t="s">
        <v>440</v>
      </c>
      <c r="E305" s="38" t="s">
        <v>441</v>
      </c>
      <c r="F305" s="10" t="s">
        <v>455</v>
      </c>
      <c r="G305" s="39"/>
      <c r="H305" s="39"/>
      <c r="I305" s="38"/>
      <c r="J305" s="38"/>
      <c r="K305" s="38"/>
      <c r="L305" s="39" t="s">
        <v>442</v>
      </c>
      <c r="M305" s="10" t="s">
        <v>15</v>
      </c>
      <c r="N305" s="40">
        <v>12941</v>
      </c>
      <c r="O305" s="22">
        <f t="shared" si="11"/>
        <v>61920</v>
      </c>
      <c r="P305" s="19"/>
      <c r="Q305" s="19"/>
      <c r="R305" s="23">
        <v>30240</v>
      </c>
      <c r="S305" s="23">
        <v>31680</v>
      </c>
      <c r="T305" s="15">
        <f t="shared" si="12"/>
        <v>801306720</v>
      </c>
      <c r="U305" s="10" t="s">
        <v>511</v>
      </c>
      <c r="V305" s="21" t="s">
        <v>63</v>
      </c>
      <c r="W305" s="20" t="str">
        <f>[2]TONGHOPPA1!D161</f>
        <v>79574</v>
      </c>
    </row>
    <row r="306" spans="1:23" ht="60">
      <c r="A306" s="10">
        <f xml:space="preserve"> IF(V306="","",SUBTOTAL(3,V$8:$V306))</f>
        <v>296</v>
      </c>
      <c r="B306" s="37" t="s">
        <v>465</v>
      </c>
      <c r="C306" s="37" t="s">
        <v>468</v>
      </c>
      <c r="D306" s="38" t="s">
        <v>440</v>
      </c>
      <c r="E306" s="38" t="s">
        <v>441</v>
      </c>
      <c r="F306" s="10" t="s">
        <v>455</v>
      </c>
      <c r="G306" s="39"/>
      <c r="H306" s="39"/>
      <c r="I306" s="38"/>
      <c r="J306" s="38"/>
      <c r="K306" s="38"/>
      <c r="L306" s="39" t="s">
        <v>442</v>
      </c>
      <c r="M306" s="10" t="s">
        <v>15</v>
      </c>
      <c r="N306" s="40">
        <v>12941</v>
      </c>
      <c r="O306" s="22">
        <f t="shared" si="11"/>
        <v>40200</v>
      </c>
      <c r="P306" s="19"/>
      <c r="Q306" s="19"/>
      <c r="R306" s="23">
        <v>19680</v>
      </c>
      <c r="S306" s="23">
        <v>20520</v>
      </c>
      <c r="T306" s="15">
        <f t="shared" si="12"/>
        <v>520228200</v>
      </c>
      <c r="U306" s="10" t="s">
        <v>520</v>
      </c>
      <c r="V306" s="21" t="s">
        <v>63</v>
      </c>
      <c r="W306" s="20" t="str">
        <f>[2]TONGHOPPA1!D162</f>
        <v>79576</v>
      </c>
    </row>
    <row r="307" spans="1:23" ht="30">
      <c r="A307" s="10">
        <f xml:space="preserve"> IF(V307="","",SUBTOTAL(3,V$8:$V307))</f>
        <v>297</v>
      </c>
      <c r="B307" s="37" t="s">
        <v>465</v>
      </c>
      <c r="C307" s="37" t="s">
        <v>468</v>
      </c>
      <c r="D307" s="38" t="s">
        <v>440</v>
      </c>
      <c r="E307" s="38" t="s">
        <v>441</v>
      </c>
      <c r="F307" s="10" t="s">
        <v>455</v>
      </c>
      <c r="G307" s="39"/>
      <c r="H307" s="39"/>
      <c r="I307" s="38"/>
      <c r="J307" s="38"/>
      <c r="K307" s="38"/>
      <c r="L307" s="39" t="s">
        <v>442</v>
      </c>
      <c r="M307" s="10" t="s">
        <v>15</v>
      </c>
      <c r="N307" s="40">
        <v>12941</v>
      </c>
      <c r="O307" s="22">
        <f t="shared" si="11"/>
        <v>26040</v>
      </c>
      <c r="P307" s="19"/>
      <c r="Q307" s="19"/>
      <c r="R307" s="23">
        <v>12720</v>
      </c>
      <c r="S307" s="23">
        <v>13320</v>
      </c>
      <c r="T307" s="15">
        <f t="shared" si="12"/>
        <v>336983640</v>
      </c>
      <c r="U307" s="20" t="s">
        <v>68</v>
      </c>
      <c r="V307" s="21" t="s">
        <v>63</v>
      </c>
      <c r="W307" s="20" t="str">
        <f>[2]TONGHOPPA1!D163</f>
        <v>79577</v>
      </c>
    </row>
    <row r="308" spans="1:23" ht="45">
      <c r="A308" s="10">
        <f xml:space="preserve"> IF(V308="","",SUBTOTAL(3,V$8:$V308))</f>
        <v>298</v>
      </c>
      <c r="B308" s="37" t="s">
        <v>465</v>
      </c>
      <c r="C308" s="37" t="s">
        <v>468</v>
      </c>
      <c r="D308" s="38" t="s">
        <v>440</v>
      </c>
      <c r="E308" s="38" t="s">
        <v>441</v>
      </c>
      <c r="F308" s="10" t="s">
        <v>455</v>
      </c>
      <c r="G308" s="39"/>
      <c r="H308" s="39"/>
      <c r="I308" s="38"/>
      <c r="J308" s="38"/>
      <c r="K308" s="38"/>
      <c r="L308" s="39" t="s">
        <v>442</v>
      </c>
      <c r="M308" s="10" t="s">
        <v>15</v>
      </c>
      <c r="N308" s="40">
        <v>12941</v>
      </c>
      <c r="O308" s="22">
        <f t="shared" si="11"/>
        <v>91440</v>
      </c>
      <c r="P308" s="19"/>
      <c r="Q308" s="19"/>
      <c r="R308" s="23">
        <v>44640</v>
      </c>
      <c r="S308" s="23">
        <v>46800</v>
      </c>
      <c r="T308" s="15">
        <f t="shared" si="12"/>
        <v>1183325040</v>
      </c>
      <c r="U308" s="10" t="s">
        <v>508</v>
      </c>
      <c r="V308" s="21" t="s">
        <v>63</v>
      </c>
      <c r="W308" s="20" t="str">
        <f>[2]TONGHOPPA1!D164</f>
        <v>79581</v>
      </c>
    </row>
    <row r="309" spans="1:23" ht="45">
      <c r="A309" s="10">
        <f xml:space="preserve"> IF(V309="","",SUBTOTAL(3,V$8:$V309))</f>
        <v>299</v>
      </c>
      <c r="B309" s="37" t="s">
        <v>465</v>
      </c>
      <c r="C309" s="37" t="s">
        <v>468</v>
      </c>
      <c r="D309" s="38" t="s">
        <v>440</v>
      </c>
      <c r="E309" s="38" t="s">
        <v>441</v>
      </c>
      <c r="F309" s="10" t="s">
        <v>455</v>
      </c>
      <c r="G309" s="39"/>
      <c r="H309" s="39"/>
      <c r="I309" s="38"/>
      <c r="J309" s="38"/>
      <c r="K309" s="38"/>
      <c r="L309" s="39" t="s">
        <v>442</v>
      </c>
      <c r="M309" s="10" t="s">
        <v>15</v>
      </c>
      <c r="N309" s="40">
        <v>12941</v>
      </c>
      <c r="O309" s="22">
        <f t="shared" si="11"/>
        <v>29640</v>
      </c>
      <c r="P309" s="19"/>
      <c r="Q309" s="19"/>
      <c r="R309" s="23">
        <v>14520</v>
      </c>
      <c r="S309" s="23">
        <v>15120</v>
      </c>
      <c r="T309" s="15">
        <f t="shared" si="12"/>
        <v>383571240</v>
      </c>
      <c r="U309" s="10" t="s">
        <v>515</v>
      </c>
      <c r="V309" s="21" t="s">
        <v>63</v>
      </c>
      <c r="W309" s="20" t="str">
        <f>[2]TONGHOPPA1!D165</f>
        <v>79583</v>
      </c>
    </row>
    <row r="310" spans="1:23" ht="45">
      <c r="A310" s="10">
        <f xml:space="preserve"> IF(V310="","",SUBTOTAL(3,V$8:$V310))</f>
        <v>300</v>
      </c>
      <c r="B310" s="37" t="s">
        <v>465</v>
      </c>
      <c r="C310" s="37" t="s">
        <v>468</v>
      </c>
      <c r="D310" s="38" t="s">
        <v>440</v>
      </c>
      <c r="E310" s="38" t="s">
        <v>441</v>
      </c>
      <c r="F310" s="10" t="s">
        <v>455</v>
      </c>
      <c r="G310" s="39"/>
      <c r="H310" s="39"/>
      <c r="I310" s="38"/>
      <c r="J310" s="38"/>
      <c r="K310" s="38"/>
      <c r="L310" s="39" t="s">
        <v>442</v>
      </c>
      <c r="M310" s="10" t="s">
        <v>15</v>
      </c>
      <c r="N310" s="40">
        <v>12941</v>
      </c>
      <c r="O310" s="22">
        <f t="shared" si="11"/>
        <v>28800</v>
      </c>
      <c r="P310" s="19"/>
      <c r="Q310" s="19"/>
      <c r="R310" s="23">
        <v>14400</v>
      </c>
      <c r="S310" s="23">
        <v>14400</v>
      </c>
      <c r="T310" s="15">
        <f t="shared" si="12"/>
        <v>372700800</v>
      </c>
      <c r="U310" s="10" t="s">
        <v>507</v>
      </c>
      <c r="V310" s="21" t="s">
        <v>63</v>
      </c>
      <c r="W310" s="20" t="str">
        <f>[2]TONGHOPPA1!D166</f>
        <v>79584</v>
      </c>
    </row>
    <row r="311" spans="1:23" ht="60">
      <c r="A311" s="10">
        <f xml:space="preserve"> IF(V311="","",SUBTOTAL(3,V$8:$V311))</f>
        <v>301</v>
      </c>
      <c r="B311" s="37" t="s">
        <v>465</v>
      </c>
      <c r="C311" s="37" t="s">
        <v>468</v>
      </c>
      <c r="D311" s="38" t="s">
        <v>440</v>
      </c>
      <c r="E311" s="38" t="s">
        <v>441</v>
      </c>
      <c r="F311" s="10" t="s">
        <v>455</v>
      </c>
      <c r="G311" s="39"/>
      <c r="H311" s="39"/>
      <c r="I311" s="38"/>
      <c r="J311" s="38"/>
      <c r="K311" s="38"/>
      <c r="L311" s="39" t="s">
        <v>442</v>
      </c>
      <c r="M311" s="10" t="s">
        <v>15</v>
      </c>
      <c r="N311" s="40">
        <v>12941</v>
      </c>
      <c r="O311" s="22">
        <f t="shared" si="11"/>
        <v>41520</v>
      </c>
      <c r="P311" s="19"/>
      <c r="Q311" s="19"/>
      <c r="R311" s="23">
        <v>20280</v>
      </c>
      <c r="S311" s="23">
        <v>21240</v>
      </c>
      <c r="T311" s="15">
        <f t="shared" si="12"/>
        <v>537310320</v>
      </c>
      <c r="U311" s="10" t="s">
        <v>503</v>
      </c>
      <c r="V311" s="21" t="s">
        <v>63</v>
      </c>
      <c r="W311" s="20" t="str">
        <f>[2]TONGHOPPA1!D167</f>
        <v>79586</v>
      </c>
    </row>
    <row r="312" spans="1:23" ht="60">
      <c r="A312" s="10">
        <f xml:space="preserve"> IF(V312="","",SUBTOTAL(3,V$8:$V312))</f>
        <v>302</v>
      </c>
      <c r="B312" s="37" t="s">
        <v>465</v>
      </c>
      <c r="C312" s="37" t="s">
        <v>468</v>
      </c>
      <c r="D312" s="38" t="s">
        <v>440</v>
      </c>
      <c r="E312" s="38" t="s">
        <v>441</v>
      </c>
      <c r="F312" s="10" t="s">
        <v>455</v>
      </c>
      <c r="G312" s="39"/>
      <c r="H312" s="39"/>
      <c r="I312" s="38"/>
      <c r="J312" s="38"/>
      <c r="K312" s="38"/>
      <c r="L312" s="39" t="s">
        <v>442</v>
      </c>
      <c r="M312" s="10" t="s">
        <v>15</v>
      </c>
      <c r="N312" s="40">
        <v>12941</v>
      </c>
      <c r="O312" s="22">
        <f t="shared" si="11"/>
        <v>24600</v>
      </c>
      <c r="P312" s="19"/>
      <c r="Q312" s="19"/>
      <c r="R312" s="23">
        <v>12000</v>
      </c>
      <c r="S312" s="23">
        <v>12600</v>
      </c>
      <c r="T312" s="15">
        <f t="shared" si="12"/>
        <v>318348600</v>
      </c>
      <c r="U312" s="10" t="s">
        <v>509</v>
      </c>
      <c r="V312" s="21" t="s">
        <v>63</v>
      </c>
      <c r="W312" s="20" t="str">
        <f>[2]TONGHOPPA1!D168</f>
        <v>79591</v>
      </c>
    </row>
    <row r="313" spans="1:23" ht="45">
      <c r="A313" s="10">
        <f xml:space="preserve"> IF(V313="","",SUBTOTAL(3,V$8:$V313))</f>
        <v>303</v>
      </c>
      <c r="B313" s="37" t="s">
        <v>465</v>
      </c>
      <c r="C313" s="37" t="s">
        <v>468</v>
      </c>
      <c r="D313" s="38" t="s">
        <v>440</v>
      </c>
      <c r="E313" s="38" t="s">
        <v>441</v>
      </c>
      <c r="F313" s="10" t="s">
        <v>455</v>
      </c>
      <c r="G313" s="39"/>
      <c r="H313" s="39"/>
      <c r="I313" s="38"/>
      <c r="J313" s="38"/>
      <c r="K313" s="38"/>
      <c r="L313" s="39" t="s">
        <v>442</v>
      </c>
      <c r="M313" s="10" t="s">
        <v>15</v>
      </c>
      <c r="N313" s="40">
        <v>12941</v>
      </c>
      <c r="O313" s="22">
        <f t="shared" si="11"/>
        <v>46440</v>
      </c>
      <c r="P313" s="19"/>
      <c r="Q313" s="19"/>
      <c r="R313" s="23">
        <v>22680</v>
      </c>
      <c r="S313" s="23">
        <v>23760</v>
      </c>
      <c r="T313" s="15">
        <f t="shared" si="12"/>
        <v>600980040</v>
      </c>
      <c r="U313" s="20" t="s">
        <v>510</v>
      </c>
      <c r="V313" s="21" t="s">
        <v>63</v>
      </c>
      <c r="W313" s="20" t="str">
        <f>[2]TONGHOPPA1!D169</f>
        <v>79594</v>
      </c>
    </row>
    <row r="314" spans="1:23" ht="45">
      <c r="A314" s="10">
        <f xml:space="preserve"> IF(V314="","",SUBTOTAL(3,V$8:$V314))</f>
        <v>304</v>
      </c>
      <c r="B314" s="37" t="s">
        <v>465</v>
      </c>
      <c r="C314" s="37" t="s">
        <v>468</v>
      </c>
      <c r="D314" s="38" t="s">
        <v>440</v>
      </c>
      <c r="E314" s="38" t="s">
        <v>441</v>
      </c>
      <c r="F314" s="10" t="s">
        <v>455</v>
      </c>
      <c r="G314" s="39"/>
      <c r="H314" s="39"/>
      <c r="I314" s="38"/>
      <c r="J314" s="38"/>
      <c r="K314" s="38"/>
      <c r="L314" s="39" t="s">
        <v>442</v>
      </c>
      <c r="M314" s="10" t="s">
        <v>15</v>
      </c>
      <c r="N314" s="40">
        <v>12941</v>
      </c>
      <c r="O314" s="22">
        <f t="shared" si="11"/>
        <v>87960</v>
      </c>
      <c r="P314" s="19"/>
      <c r="Q314" s="19"/>
      <c r="R314" s="23">
        <v>42960</v>
      </c>
      <c r="S314" s="23">
        <v>45000</v>
      </c>
      <c r="T314" s="15">
        <f t="shared" si="12"/>
        <v>1138290360</v>
      </c>
      <c r="U314" s="10" t="s">
        <v>506</v>
      </c>
      <c r="V314" s="21" t="s">
        <v>63</v>
      </c>
      <c r="W314" s="20" t="str">
        <f>[2]TONGHOPPA1!D170</f>
        <v>79599</v>
      </c>
    </row>
    <row r="315" spans="1:23" ht="60">
      <c r="A315" s="10">
        <f xml:space="preserve"> IF(V315="","",SUBTOTAL(3,V$8:$V315))</f>
        <v>305</v>
      </c>
      <c r="B315" s="37" t="s">
        <v>465</v>
      </c>
      <c r="C315" s="37" t="s">
        <v>468</v>
      </c>
      <c r="D315" s="38" t="s">
        <v>440</v>
      </c>
      <c r="E315" s="38" t="s">
        <v>441</v>
      </c>
      <c r="F315" s="10" t="s">
        <v>455</v>
      </c>
      <c r="G315" s="39"/>
      <c r="H315" s="39"/>
      <c r="I315" s="38"/>
      <c r="J315" s="38"/>
      <c r="K315" s="38"/>
      <c r="L315" s="39" t="s">
        <v>442</v>
      </c>
      <c r="M315" s="10" t="s">
        <v>15</v>
      </c>
      <c r="N315" s="40">
        <v>12941</v>
      </c>
      <c r="O315" s="22">
        <f t="shared" si="11"/>
        <v>44280</v>
      </c>
      <c r="P315" s="19"/>
      <c r="Q315" s="19"/>
      <c r="R315" s="23">
        <v>21600</v>
      </c>
      <c r="S315" s="23">
        <v>22680</v>
      </c>
      <c r="T315" s="15">
        <f t="shared" si="12"/>
        <v>573027480</v>
      </c>
      <c r="U315" s="10" t="s">
        <v>505</v>
      </c>
      <c r="V315" s="21" t="s">
        <v>63</v>
      </c>
      <c r="W315" s="20" t="str">
        <f>[2]TONGHOPPA1!D171</f>
        <v>79600</v>
      </c>
    </row>
    <row r="316" spans="1:23" ht="30">
      <c r="A316" s="10">
        <f xml:space="preserve"> IF(V316="","",SUBTOTAL(3,V$8:$V316))</f>
        <v>306</v>
      </c>
      <c r="B316" s="37" t="s">
        <v>465</v>
      </c>
      <c r="C316" s="37" t="s">
        <v>468</v>
      </c>
      <c r="D316" s="38" t="s">
        <v>440</v>
      </c>
      <c r="E316" s="38" t="s">
        <v>441</v>
      </c>
      <c r="F316" s="10" t="s">
        <v>455</v>
      </c>
      <c r="G316" s="39"/>
      <c r="H316" s="39"/>
      <c r="I316" s="38"/>
      <c r="J316" s="38"/>
      <c r="K316" s="38"/>
      <c r="L316" s="39" t="s">
        <v>442</v>
      </c>
      <c r="M316" s="10" t="s">
        <v>15</v>
      </c>
      <c r="N316" s="40">
        <v>12941</v>
      </c>
      <c r="O316" s="22">
        <f t="shared" si="11"/>
        <v>102240</v>
      </c>
      <c r="P316" s="19"/>
      <c r="Q316" s="19"/>
      <c r="R316" s="23">
        <v>51120</v>
      </c>
      <c r="S316" s="23">
        <v>51120</v>
      </c>
      <c r="T316" s="15">
        <f t="shared" si="12"/>
        <v>1323087840</v>
      </c>
      <c r="U316" s="20" t="s">
        <v>72</v>
      </c>
      <c r="V316" s="21" t="s">
        <v>63</v>
      </c>
      <c r="W316" s="20" t="str">
        <f>[2]TONGHOPPA1!D172</f>
        <v>79602</v>
      </c>
    </row>
    <row r="317" spans="1:23" ht="30">
      <c r="A317" s="10">
        <f xml:space="preserve"> IF(V317="","",SUBTOTAL(3,V$8:$V317))</f>
        <v>307</v>
      </c>
      <c r="B317" s="37" t="s">
        <v>465</v>
      </c>
      <c r="C317" s="37" t="s">
        <v>468</v>
      </c>
      <c r="D317" s="38" t="s">
        <v>440</v>
      </c>
      <c r="E317" s="38" t="s">
        <v>441</v>
      </c>
      <c r="F317" s="10" t="s">
        <v>455</v>
      </c>
      <c r="G317" s="39"/>
      <c r="H317" s="39"/>
      <c r="I317" s="38"/>
      <c r="J317" s="38"/>
      <c r="K317" s="38"/>
      <c r="L317" s="39" t="s">
        <v>442</v>
      </c>
      <c r="M317" s="10" t="s">
        <v>15</v>
      </c>
      <c r="N317" s="40">
        <v>12941</v>
      </c>
      <c r="O317" s="22">
        <f t="shared" si="11"/>
        <v>88800</v>
      </c>
      <c r="P317" s="19"/>
      <c r="Q317" s="19"/>
      <c r="R317" s="23">
        <v>43440</v>
      </c>
      <c r="S317" s="23">
        <v>45360</v>
      </c>
      <c r="T317" s="15">
        <f t="shared" si="12"/>
        <v>1149160800</v>
      </c>
      <c r="U317" s="20" t="s">
        <v>74</v>
      </c>
      <c r="V317" s="21" t="s">
        <v>63</v>
      </c>
      <c r="W317" s="20" t="str">
        <f>[2]TONGHOPPA1!D173</f>
        <v>79604</v>
      </c>
    </row>
    <row r="318" spans="1:23" ht="60">
      <c r="A318" s="10">
        <f xml:space="preserve"> IF(V318="","",SUBTOTAL(3,V$8:$V318))</f>
        <v>308</v>
      </c>
      <c r="B318" s="37" t="s">
        <v>465</v>
      </c>
      <c r="C318" s="37" t="s">
        <v>468</v>
      </c>
      <c r="D318" s="38" t="s">
        <v>440</v>
      </c>
      <c r="E318" s="38" t="s">
        <v>441</v>
      </c>
      <c r="F318" s="10" t="s">
        <v>455</v>
      </c>
      <c r="G318" s="39"/>
      <c r="H318" s="39"/>
      <c r="I318" s="38"/>
      <c r="J318" s="38"/>
      <c r="K318" s="38"/>
      <c r="L318" s="39" t="s">
        <v>442</v>
      </c>
      <c r="M318" s="10" t="s">
        <v>15</v>
      </c>
      <c r="N318" s="40">
        <v>12941</v>
      </c>
      <c r="O318" s="22">
        <f t="shared" si="11"/>
        <v>41040</v>
      </c>
      <c r="P318" s="19"/>
      <c r="Q318" s="19"/>
      <c r="R318" s="23">
        <v>20520</v>
      </c>
      <c r="S318" s="23">
        <v>20520</v>
      </c>
      <c r="T318" s="15">
        <f t="shared" si="12"/>
        <v>531098640</v>
      </c>
      <c r="U318" s="20" t="s">
        <v>76</v>
      </c>
      <c r="V318" s="21" t="s">
        <v>63</v>
      </c>
      <c r="W318" s="20" t="str">
        <f>[2]TONGHOPPA1!D174</f>
        <v>79606</v>
      </c>
    </row>
    <row r="319" spans="1:23" ht="60">
      <c r="A319" s="10">
        <f xml:space="preserve"> IF(V319="","",SUBTOTAL(3,V$8:$V319))</f>
        <v>309</v>
      </c>
      <c r="B319" s="37" t="s">
        <v>465</v>
      </c>
      <c r="C319" s="37" t="s">
        <v>468</v>
      </c>
      <c r="D319" s="38" t="s">
        <v>440</v>
      </c>
      <c r="E319" s="38" t="s">
        <v>441</v>
      </c>
      <c r="F319" s="10" t="s">
        <v>455</v>
      </c>
      <c r="G319" s="39"/>
      <c r="H319" s="39"/>
      <c r="I319" s="38"/>
      <c r="J319" s="38"/>
      <c r="K319" s="38"/>
      <c r="L319" s="39" t="s">
        <v>442</v>
      </c>
      <c r="M319" s="10" t="s">
        <v>15</v>
      </c>
      <c r="N319" s="40">
        <v>12941</v>
      </c>
      <c r="O319" s="22">
        <f t="shared" si="11"/>
        <v>90000</v>
      </c>
      <c r="P319" s="19"/>
      <c r="Q319" s="19"/>
      <c r="R319" s="23">
        <v>43920</v>
      </c>
      <c r="S319" s="23">
        <v>46080</v>
      </c>
      <c r="T319" s="15">
        <f t="shared" si="12"/>
        <v>1164690000</v>
      </c>
      <c r="U319" s="10" t="s">
        <v>512</v>
      </c>
      <c r="V319" s="21" t="s">
        <v>63</v>
      </c>
      <c r="W319" s="20" t="str">
        <f>[2]TONGHOPPA1!D175</f>
        <v>79607</v>
      </c>
    </row>
    <row r="320" spans="1:23" ht="75">
      <c r="A320" s="10">
        <f xml:space="preserve"> IF(V320="","",SUBTOTAL(3,V$8:$V320))</f>
        <v>310</v>
      </c>
      <c r="B320" s="37" t="s">
        <v>465</v>
      </c>
      <c r="C320" s="37" t="s">
        <v>468</v>
      </c>
      <c r="D320" s="38" t="s">
        <v>440</v>
      </c>
      <c r="E320" s="38" t="s">
        <v>441</v>
      </c>
      <c r="F320" s="10" t="s">
        <v>455</v>
      </c>
      <c r="G320" s="39"/>
      <c r="H320" s="39"/>
      <c r="I320" s="38"/>
      <c r="J320" s="38"/>
      <c r="K320" s="38"/>
      <c r="L320" s="39" t="s">
        <v>442</v>
      </c>
      <c r="M320" s="10" t="s">
        <v>15</v>
      </c>
      <c r="N320" s="40">
        <v>12941</v>
      </c>
      <c r="O320" s="22">
        <f t="shared" si="11"/>
        <v>40800</v>
      </c>
      <c r="P320" s="19"/>
      <c r="Q320" s="19"/>
      <c r="R320" s="23">
        <v>19920</v>
      </c>
      <c r="S320" s="23">
        <v>20880</v>
      </c>
      <c r="T320" s="15">
        <f t="shared" si="12"/>
        <v>527992800</v>
      </c>
      <c r="U320" s="10" t="s">
        <v>513</v>
      </c>
      <c r="V320" s="21" t="s">
        <v>63</v>
      </c>
      <c r="W320" s="20" t="str">
        <f>[2]TONGHOPPA1!D176</f>
        <v>79609</v>
      </c>
    </row>
    <row r="321" spans="1:23" ht="45">
      <c r="A321" s="10">
        <f xml:space="preserve"> IF(V321="","",SUBTOTAL(3,V$8:$V321))</f>
        <v>311</v>
      </c>
      <c r="B321" s="37" t="s">
        <v>465</v>
      </c>
      <c r="C321" s="37" t="s">
        <v>468</v>
      </c>
      <c r="D321" s="38" t="s">
        <v>440</v>
      </c>
      <c r="E321" s="38" t="s">
        <v>441</v>
      </c>
      <c r="F321" s="10" t="s">
        <v>455</v>
      </c>
      <c r="G321" s="39"/>
      <c r="H321" s="39"/>
      <c r="I321" s="38"/>
      <c r="J321" s="38"/>
      <c r="K321" s="38"/>
      <c r="L321" s="39" t="s">
        <v>442</v>
      </c>
      <c r="M321" s="10" t="s">
        <v>15</v>
      </c>
      <c r="N321" s="40">
        <v>12941</v>
      </c>
      <c r="O321" s="22">
        <f t="shared" si="11"/>
        <v>78840</v>
      </c>
      <c r="P321" s="19"/>
      <c r="Q321" s="19"/>
      <c r="R321" s="23">
        <v>38520</v>
      </c>
      <c r="S321" s="23">
        <v>40320</v>
      </c>
      <c r="T321" s="15">
        <f t="shared" si="12"/>
        <v>1020268440</v>
      </c>
      <c r="U321" s="10" t="s">
        <v>519</v>
      </c>
      <c r="V321" s="21" t="s">
        <v>63</v>
      </c>
      <c r="W321" s="20" t="str">
        <f>[2]TONGHOPPA1!D177</f>
        <v>79611</v>
      </c>
    </row>
    <row r="322" spans="1:23" ht="45">
      <c r="A322" s="10">
        <f xml:space="preserve"> IF(V322="","",SUBTOTAL(3,V$8:$V322))</f>
        <v>312</v>
      </c>
      <c r="B322" s="37" t="s">
        <v>465</v>
      </c>
      <c r="C322" s="37" t="s">
        <v>468</v>
      </c>
      <c r="D322" s="38" t="s">
        <v>440</v>
      </c>
      <c r="E322" s="38" t="s">
        <v>441</v>
      </c>
      <c r="F322" s="10" t="s">
        <v>455</v>
      </c>
      <c r="G322" s="39"/>
      <c r="H322" s="39"/>
      <c r="I322" s="38"/>
      <c r="J322" s="38"/>
      <c r="K322" s="38"/>
      <c r="L322" s="39" t="s">
        <v>442</v>
      </c>
      <c r="M322" s="10" t="s">
        <v>15</v>
      </c>
      <c r="N322" s="40">
        <v>12941</v>
      </c>
      <c r="O322" s="22">
        <f t="shared" si="11"/>
        <v>24000</v>
      </c>
      <c r="P322" s="19"/>
      <c r="Q322" s="19"/>
      <c r="R322" s="23">
        <v>11760</v>
      </c>
      <c r="S322" s="23">
        <v>12240</v>
      </c>
      <c r="T322" s="15">
        <f t="shared" si="12"/>
        <v>310584000</v>
      </c>
      <c r="U322" s="10" t="s">
        <v>514</v>
      </c>
      <c r="V322" s="21" t="s">
        <v>63</v>
      </c>
      <c r="W322" s="20" t="str">
        <f>[2]TONGHOPPA1!D178</f>
        <v>79612</v>
      </c>
    </row>
    <row r="323" spans="1:23" ht="60">
      <c r="A323" s="10">
        <f xml:space="preserve"> IF(V323="","",SUBTOTAL(3,V$8:$V323))</f>
        <v>313</v>
      </c>
      <c r="B323" s="37" t="s">
        <v>465</v>
      </c>
      <c r="C323" s="37" t="s">
        <v>468</v>
      </c>
      <c r="D323" s="38" t="s">
        <v>440</v>
      </c>
      <c r="E323" s="38" t="s">
        <v>441</v>
      </c>
      <c r="F323" s="10" t="s">
        <v>455</v>
      </c>
      <c r="G323" s="39"/>
      <c r="H323" s="39"/>
      <c r="I323" s="38"/>
      <c r="J323" s="38"/>
      <c r="K323" s="38"/>
      <c r="L323" s="39" t="s">
        <v>442</v>
      </c>
      <c r="M323" s="10" t="s">
        <v>15</v>
      </c>
      <c r="N323" s="40">
        <v>12941</v>
      </c>
      <c r="O323" s="22">
        <f t="shared" si="11"/>
        <v>38040</v>
      </c>
      <c r="P323" s="19"/>
      <c r="Q323" s="19"/>
      <c r="R323" s="23">
        <v>18600</v>
      </c>
      <c r="S323" s="23">
        <v>19440</v>
      </c>
      <c r="T323" s="15">
        <f t="shared" si="12"/>
        <v>492275640</v>
      </c>
      <c r="U323" s="10" t="s">
        <v>518</v>
      </c>
      <c r="V323" s="21" t="s">
        <v>63</v>
      </c>
      <c r="W323" s="20" t="str">
        <f>[2]TONGHOPPA1!D179</f>
        <v>79613</v>
      </c>
    </row>
    <row r="324" spans="1:23" ht="30">
      <c r="A324" s="10">
        <f xml:space="preserve"> IF(V324="","",SUBTOTAL(3,V$8:$V324))</f>
        <v>314</v>
      </c>
      <c r="B324" s="37" t="s">
        <v>465</v>
      </c>
      <c r="C324" s="37" t="s">
        <v>468</v>
      </c>
      <c r="D324" s="38" t="s">
        <v>440</v>
      </c>
      <c r="E324" s="38" t="s">
        <v>441</v>
      </c>
      <c r="F324" s="10" t="s">
        <v>455</v>
      </c>
      <c r="G324" s="39"/>
      <c r="H324" s="39"/>
      <c r="I324" s="38"/>
      <c r="J324" s="38"/>
      <c r="K324" s="38"/>
      <c r="L324" s="39" t="s">
        <v>442</v>
      </c>
      <c r="M324" s="10" t="s">
        <v>15</v>
      </c>
      <c r="N324" s="40">
        <v>12941</v>
      </c>
      <c r="O324" s="22">
        <f t="shared" si="11"/>
        <v>7200</v>
      </c>
      <c r="P324" s="19"/>
      <c r="Q324" s="19"/>
      <c r="R324" s="23">
        <v>3600</v>
      </c>
      <c r="S324" s="23">
        <v>3600</v>
      </c>
      <c r="T324" s="15">
        <f t="shared" si="12"/>
        <v>93175200</v>
      </c>
      <c r="U324" s="10" t="s">
        <v>517</v>
      </c>
      <c r="V324" s="21" t="s">
        <v>63</v>
      </c>
      <c r="W324" s="10">
        <v>79042</v>
      </c>
    </row>
    <row r="325" spans="1:23" ht="75">
      <c r="A325" s="10">
        <f xml:space="preserve"> IF(V325="","",SUBTOTAL(3,V$8:$V325))</f>
        <v>315</v>
      </c>
      <c r="B325" s="37" t="s">
        <v>465</v>
      </c>
      <c r="C325" s="37" t="s">
        <v>468</v>
      </c>
      <c r="D325" s="38" t="s">
        <v>440</v>
      </c>
      <c r="E325" s="38" t="s">
        <v>441</v>
      </c>
      <c r="F325" s="10" t="s">
        <v>455</v>
      </c>
      <c r="G325" s="39"/>
      <c r="H325" s="39"/>
      <c r="I325" s="38"/>
      <c r="J325" s="38"/>
      <c r="K325" s="38"/>
      <c r="L325" s="39" t="s">
        <v>442</v>
      </c>
      <c r="M325" s="10" t="s">
        <v>15</v>
      </c>
      <c r="N325" s="40">
        <v>12941</v>
      </c>
      <c r="O325" s="22">
        <f t="shared" si="11"/>
        <v>64680</v>
      </c>
      <c r="P325" s="19"/>
      <c r="Q325" s="19"/>
      <c r="R325" s="23">
        <v>31560</v>
      </c>
      <c r="S325" s="23">
        <v>33120</v>
      </c>
      <c r="T325" s="15">
        <f t="shared" si="12"/>
        <v>837023880</v>
      </c>
      <c r="U325" s="10" t="s">
        <v>516</v>
      </c>
      <c r="V325" s="21" t="s">
        <v>63</v>
      </c>
      <c r="W325" s="20" t="str">
        <f>[2]TONGHOPPA1!D181</f>
        <v>79617</v>
      </c>
    </row>
    <row r="326" spans="1:23" ht="30">
      <c r="A326" s="10">
        <f xml:space="preserve"> IF(V326="","",SUBTOTAL(3,V$8:$V326))</f>
        <v>316</v>
      </c>
      <c r="B326" s="37" t="s">
        <v>465</v>
      </c>
      <c r="C326" s="37" t="s">
        <v>468</v>
      </c>
      <c r="D326" s="38" t="s">
        <v>440</v>
      </c>
      <c r="E326" s="38" t="s">
        <v>441</v>
      </c>
      <c r="F326" s="10" t="s">
        <v>455</v>
      </c>
      <c r="G326" s="39"/>
      <c r="H326" s="39"/>
      <c r="I326" s="38"/>
      <c r="J326" s="38"/>
      <c r="K326" s="38"/>
      <c r="L326" s="39" t="s">
        <v>442</v>
      </c>
      <c r="M326" s="10" t="s">
        <v>15</v>
      </c>
      <c r="N326" s="40">
        <v>12941</v>
      </c>
      <c r="O326" s="22">
        <f t="shared" si="11"/>
        <v>53760</v>
      </c>
      <c r="P326" s="19"/>
      <c r="Q326" s="19"/>
      <c r="R326" s="23">
        <v>26760</v>
      </c>
      <c r="S326" s="23">
        <v>27000</v>
      </c>
      <c r="T326" s="15">
        <f t="shared" si="12"/>
        <v>695708160</v>
      </c>
      <c r="U326" s="20" t="s">
        <v>17</v>
      </c>
      <c r="V326" s="21" t="s">
        <v>18</v>
      </c>
      <c r="W326" s="20" t="str">
        <f>[2]TONGHOPPA1!D188</f>
        <v>83009</v>
      </c>
    </row>
    <row r="327" spans="1:23" ht="30">
      <c r="A327" s="10">
        <f xml:space="preserve"> IF(V327="","",SUBTOTAL(3,V$8:$V327))</f>
        <v>317</v>
      </c>
      <c r="B327" s="37" t="s">
        <v>465</v>
      </c>
      <c r="C327" s="37" t="s">
        <v>468</v>
      </c>
      <c r="D327" s="38" t="s">
        <v>440</v>
      </c>
      <c r="E327" s="38" t="s">
        <v>441</v>
      </c>
      <c r="F327" s="10" t="s">
        <v>455</v>
      </c>
      <c r="G327" s="39"/>
      <c r="H327" s="39"/>
      <c r="I327" s="38"/>
      <c r="J327" s="38"/>
      <c r="K327" s="38"/>
      <c r="L327" s="39" t="s">
        <v>442</v>
      </c>
      <c r="M327" s="10" t="s">
        <v>15</v>
      </c>
      <c r="N327" s="40">
        <v>12941</v>
      </c>
      <c r="O327" s="22">
        <f t="shared" si="11"/>
        <v>40000</v>
      </c>
      <c r="P327" s="19"/>
      <c r="Q327" s="19"/>
      <c r="R327" s="23">
        <v>20000</v>
      </c>
      <c r="S327" s="23">
        <v>20000</v>
      </c>
      <c r="T327" s="15">
        <f t="shared" si="12"/>
        <v>517640000</v>
      </c>
      <c r="U327" s="20" t="s">
        <v>122</v>
      </c>
      <c r="V327" s="21" t="s">
        <v>123</v>
      </c>
      <c r="W327" s="20" t="str">
        <f>[2]TONGHOPPA1!D197</f>
        <v>86001</v>
      </c>
    </row>
    <row r="328" spans="1:23" ht="30">
      <c r="A328" s="10">
        <f xml:space="preserve"> IF(V328="","",SUBTOTAL(3,V$8:$V328))</f>
        <v>318</v>
      </c>
      <c r="B328" s="37" t="s">
        <v>465</v>
      </c>
      <c r="C328" s="37" t="s">
        <v>468</v>
      </c>
      <c r="D328" s="38" t="s">
        <v>440</v>
      </c>
      <c r="E328" s="38" t="s">
        <v>441</v>
      </c>
      <c r="F328" s="10" t="s">
        <v>455</v>
      </c>
      <c r="G328" s="39"/>
      <c r="H328" s="39"/>
      <c r="I328" s="38"/>
      <c r="J328" s="38"/>
      <c r="K328" s="38"/>
      <c r="L328" s="39" t="s">
        <v>442</v>
      </c>
      <c r="M328" s="10" t="s">
        <v>15</v>
      </c>
      <c r="N328" s="40">
        <v>12941</v>
      </c>
      <c r="O328" s="22">
        <f t="shared" si="11"/>
        <v>5016</v>
      </c>
      <c r="P328" s="19"/>
      <c r="Q328" s="19"/>
      <c r="R328" s="23">
        <v>2496</v>
      </c>
      <c r="S328" s="23">
        <v>2520</v>
      </c>
      <c r="T328" s="15">
        <f t="shared" si="12"/>
        <v>64912056</v>
      </c>
      <c r="U328" s="20" t="s">
        <v>45</v>
      </c>
      <c r="V328" s="21" t="s">
        <v>46</v>
      </c>
      <c r="W328" s="20" t="str">
        <f>[2]TONGHOPPA1!D199</f>
        <v>87012</v>
      </c>
    </row>
    <row r="329" spans="1:23" ht="30">
      <c r="A329" s="10">
        <f xml:space="preserve"> IF(V329="","",SUBTOTAL(3,V$8:$V329))</f>
        <v>319</v>
      </c>
      <c r="B329" s="37" t="s">
        <v>465</v>
      </c>
      <c r="C329" s="37" t="s">
        <v>468</v>
      </c>
      <c r="D329" s="38" t="s">
        <v>440</v>
      </c>
      <c r="E329" s="38" t="s">
        <v>441</v>
      </c>
      <c r="F329" s="10" t="s">
        <v>455</v>
      </c>
      <c r="G329" s="39"/>
      <c r="H329" s="39"/>
      <c r="I329" s="38"/>
      <c r="J329" s="38"/>
      <c r="K329" s="38"/>
      <c r="L329" s="39" t="s">
        <v>442</v>
      </c>
      <c r="M329" s="10" t="s">
        <v>15</v>
      </c>
      <c r="N329" s="40">
        <v>12941</v>
      </c>
      <c r="O329" s="22">
        <f t="shared" si="11"/>
        <v>5860</v>
      </c>
      <c r="P329" s="19"/>
      <c r="Q329" s="19"/>
      <c r="R329" s="23">
        <v>2860</v>
      </c>
      <c r="S329" s="23">
        <v>3000</v>
      </c>
      <c r="T329" s="15">
        <f t="shared" si="12"/>
        <v>75834260</v>
      </c>
      <c r="U329" s="20" t="s">
        <v>50</v>
      </c>
      <c r="V329" s="21" t="s">
        <v>46</v>
      </c>
      <c r="W329" s="20" t="str">
        <f>[2]TONGHOPPA1!D202</f>
        <v>87015</v>
      </c>
    </row>
    <row r="330" spans="1:23" ht="30">
      <c r="A330" s="10">
        <f xml:space="preserve"> IF(V330="","",SUBTOTAL(3,V$8:$V330))</f>
        <v>320</v>
      </c>
      <c r="B330" s="37" t="s">
        <v>465</v>
      </c>
      <c r="C330" s="37" t="s">
        <v>468</v>
      </c>
      <c r="D330" s="38" t="s">
        <v>440</v>
      </c>
      <c r="E330" s="38" t="s">
        <v>441</v>
      </c>
      <c r="F330" s="10" t="s">
        <v>455</v>
      </c>
      <c r="G330" s="39"/>
      <c r="H330" s="39"/>
      <c r="I330" s="38"/>
      <c r="J330" s="38"/>
      <c r="K330" s="38"/>
      <c r="L330" s="39" t="s">
        <v>442</v>
      </c>
      <c r="M330" s="10" t="s">
        <v>15</v>
      </c>
      <c r="N330" s="40">
        <v>12941</v>
      </c>
      <c r="O330" s="22">
        <f t="shared" si="11"/>
        <v>63240</v>
      </c>
      <c r="P330" s="19"/>
      <c r="Q330" s="19"/>
      <c r="R330" s="23">
        <v>30840</v>
      </c>
      <c r="S330" s="23">
        <v>32400</v>
      </c>
      <c r="T330" s="15">
        <f t="shared" si="12"/>
        <v>818388840</v>
      </c>
      <c r="U330" s="20" t="s">
        <v>133</v>
      </c>
      <c r="V330" s="21" t="s">
        <v>132</v>
      </c>
      <c r="W330" s="20" t="str">
        <f>[2]TONGHOPPA1!D204</f>
        <v>89004</v>
      </c>
    </row>
    <row r="331" spans="1:23" ht="30">
      <c r="A331" s="10">
        <f xml:space="preserve"> IF(V331="","",SUBTOTAL(3,V$8:$V331))</f>
        <v>321</v>
      </c>
      <c r="B331" s="37" t="s">
        <v>465</v>
      </c>
      <c r="C331" s="37" t="s">
        <v>468</v>
      </c>
      <c r="D331" s="38" t="s">
        <v>440</v>
      </c>
      <c r="E331" s="38" t="s">
        <v>441</v>
      </c>
      <c r="F331" s="10" t="s">
        <v>455</v>
      </c>
      <c r="G331" s="39"/>
      <c r="H331" s="39"/>
      <c r="I331" s="38"/>
      <c r="J331" s="38"/>
      <c r="K331" s="38"/>
      <c r="L331" s="39" t="s">
        <v>442</v>
      </c>
      <c r="M331" s="10" t="s">
        <v>15</v>
      </c>
      <c r="N331" s="40">
        <v>12941</v>
      </c>
      <c r="O331" s="22">
        <f t="shared" si="11"/>
        <v>56280</v>
      </c>
      <c r="P331" s="19"/>
      <c r="Q331" s="19"/>
      <c r="R331" s="23">
        <v>27480</v>
      </c>
      <c r="S331" s="23">
        <v>28800</v>
      </c>
      <c r="T331" s="15">
        <f t="shared" si="12"/>
        <v>728319480</v>
      </c>
      <c r="U331" s="20" t="s">
        <v>135</v>
      </c>
      <c r="V331" s="21" t="s">
        <v>132</v>
      </c>
      <c r="W331" s="20" t="str">
        <f>[2]TONGHOPPA1!D205</f>
        <v>89006</v>
      </c>
    </row>
    <row r="332" spans="1:23" ht="30">
      <c r="A332" s="10">
        <f xml:space="preserve"> IF(V332="","",SUBTOTAL(3,V$8:$V332))</f>
        <v>322</v>
      </c>
      <c r="B332" s="37" t="s">
        <v>465</v>
      </c>
      <c r="C332" s="37" t="s">
        <v>468</v>
      </c>
      <c r="D332" s="38" t="s">
        <v>440</v>
      </c>
      <c r="E332" s="38" t="s">
        <v>441</v>
      </c>
      <c r="F332" s="10" t="s">
        <v>455</v>
      </c>
      <c r="G332" s="39"/>
      <c r="H332" s="39"/>
      <c r="I332" s="38"/>
      <c r="J332" s="38"/>
      <c r="K332" s="38"/>
      <c r="L332" s="39" t="s">
        <v>442</v>
      </c>
      <c r="M332" s="10" t="s">
        <v>15</v>
      </c>
      <c r="N332" s="40">
        <v>12941</v>
      </c>
      <c r="O332" s="22">
        <f t="shared" si="11"/>
        <v>1440</v>
      </c>
      <c r="P332" s="19"/>
      <c r="Q332" s="19"/>
      <c r="R332" s="23">
        <v>720</v>
      </c>
      <c r="S332" s="23">
        <v>720</v>
      </c>
      <c r="T332" s="15">
        <f t="shared" si="12"/>
        <v>18635040</v>
      </c>
      <c r="U332" s="20" t="s">
        <v>139</v>
      </c>
      <c r="V332" s="21" t="s">
        <v>132</v>
      </c>
      <c r="W332" s="20" t="str">
        <f>[2]TONGHOPPA1!D206</f>
        <v>89009</v>
      </c>
    </row>
    <row r="333" spans="1:23" ht="30">
      <c r="A333" s="10">
        <f xml:space="preserve"> IF(V333="","",SUBTOTAL(3,V$8:$V333))</f>
        <v>323</v>
      </c>
      <c r="B333" s="37" t="s">
        <v>465</v>
      </c>
      <c r="C333" s="37" t="s">
        <v>468</v>
      </c>
      <c r="D333" s="38" t="s">
        <v>440</v>
      </c>
      <c r="E333" s="38" t="s">
        <v>441</v>
      </c>
      <c r="F333" s="10" t="s">
        <v>455</v>
      </c>
      <c r="G333" s="39"/>
      <c r="H333" s="39"/>
      <c r="I333" s="38"/>
      <c r="J333" s="38"/>
      <c r="K333" s="38"/>
      <c r="L333" s="39" t="s">
        <v>442</v>
      </c>
      <c r="M333" s="10" t="s">
        <v>15</v>
      </c>
      <c r="N333" s="40">
        <v>12941</v>
      </c>
      <c r="O333" s="22">
        <f t="shared" si="11"/>
        <v>129360</v>
      </c>
      <c r="P333" s="19"/>
      <c r="Q333" s="19"/>
      <c r="R333" s="23">
        <v>64560</v>
      </c>
      <c r="S333" s="23">
        <v>64800</v>
      </c>
      <c r="T333" s="15">
        <f t="shared" si="12"/>
        <v>1674047760</v>
      </c>
      <c r="U333" s="20" t="s">
        <v>141</v>
      </c>
      <c r="V333" s="21" t="s">
        <v>132</v>
      </c>
      <c r="W333" s="20" t="str">
        <f>[2]TONGHOPPA1!D207</f>
        <v>89012</v>
      </c>
    </row>
    <row r="334" spans="1:23" ht="30">
      <c r="A334" s="10">
        <f xml:space="preserve"> IF(V334="","",SUBTOTAL(3,V$8:$V334))</f>
        <v>324</v>
      </c>
      <c r="B334" s="37" t="s">
        <v>465</v>
      </c>
      <c r="C334" s="37" t="s">
        <v>468</v>
      </c>
      <c r="D334" s="38" t="s">
        <v>440</v>
      </c>
      <c r="E334" s="38" t="s">
        <v>441</v>
      </c>
      <c r="F334" s="10" t="s">
        <v>455</v>
      </c>
      <c r="G334" s="39"/>
      <c r="H334" s="39"/>
      <c r="I334" s="38"/>
      <c r="J334" s="38"/>
      <c r="K334" s="38"/>
      <c r="L334" s="39" t="s">
        <v>442</v>
      </c>
      <c r="M334" s="10" t="s">
        <v>15</v>
      </c>
      <c r="N334" s="40">
        <v>12941</v>
      </c>
      <c r="O334" s="22">
        <f t="shared" si="11"/>
        <v>47880</v>
      </c>
      <c r="P334" s="19"/>
      <c r="Q334" s="19"/>
      <c r="R334" s="23">
        <v>23400</v>
      </c>
      <c r="S334" s="23">
        <v>24480</v>
      </c>
      <c r="T334" s="15">
        <f t="shared" si="12"/>
        <v>619615080</v>
      </c>
      <c r="U334" s="20" t="s">
        <v>85</v>
      </c>
      <c r="V334" s="21" t="s">
        <v>86</v>
      </c>
      <c r="W334" s="20" t="str">
        <f>[2]TONGHOPPA1!D208</f>
        <v>91001</v>
      </c>
    </row>
    <row r="335" spans="1:23" ht="30">
      <c r="A335" s="10">
        <f xml:space="preserve"> IF(V335="","",SUBTOTAL(3,V$8:$V335))</f>
        <v>325</v>
      </c>
      <c r="B335" s="37" t="s">
        <v>465</v>
      </c>
      <c r="C335" s="37" t="s">
        <v>468</v>
      </c>
      <c r="D335" s="38" t="s">
        <v>440</v>
      </c>
      <c r="E335" s="38" t="s">
        <v>441</v>
      </c>
      <c r="F335" s="10" t="s">
        <v>455</v>
      </c>
      <c r="G335" s="39"/>
      <c r="H335" s="39"/>
      <c r="I335" s="38"/>
      <c r="J335" s="38"/>
      <c r="K335" s="38"/>
      <c r="L335" s="39" t="s">
        <v>442</v>
      </c>
      <c r="M335" s="10" t="s">
        <v>15</v>
      </c>
      <c r="N335" s="40">
        <v>12941</v>
      </c>
      <c r="O335" s="22">
        <f t="shared" ref="O335:O345" si="13">SUM(R335:S335)</f>
        <v>12720</v>
      </c>
      <c r="P335" s="19"/>
      <c r="Q335" s="19"/>
      <c r="R335" s="23">
        <v>6240</v>
      </c>
      <c r="S335" s="23">
        <v>6480</v>
      </c>
      <c r="T335" s="15">
        <f t="shared" si="12"/>
        <v>164609520</v>
      </c>
      <c r="U335" s="20" t="s">
        <v>88</v>
      </c>
      <c r="V335" s="21" t="s">
        <v>86</v>
      </c>
      <c r="W335" s="20" t="str">
        <f>[2]TONGHOPPA1!D209</f>
        <v>91011</v>
      </c>
    </row>
    <row r="336" spans="1:23" ht="30">
      <c r="A336" s="10">
        <f xml:space="preserve"> IF(V336="","",SUBTOTAL(3,V$8:$V336))</f>
        <v>326</v>
      </c>
      <c r="B336" s="37" t="s">
        <v>465</v>
      </c>
      <c r="C336" s="37" t="s">
        <v>468</v>
      </c>
      <c r="D336" s="38" t="s">
        <v>440</v>
      </c>
      <c r="E336" s="38" t="s">
        <v>441</v>
      </c>
      <c r="F336" s="10" t="s">
        <v>455</v>
      </c>
      <c r="G336" s="39"/>
      <c r="H336" s="39"/>
      <c r="I336" s="38"/>
      <c r="J336" s="38"/>
      <c r="K336" s="38"/>
      <c r="L336" s="39" t="s">
        <v>442</v>
      </c>
      <c r="M336" s="10" t="s">
        <v>15</v>
      </c>
      <c r="N336" s="40">
        <v>12941</v>
      </c>
      <c r="O336" s="22">
        <f t="shared" si="13"/>
        <v>19680</v>
      </c>
      <c r="P336" s="19"/>
      <c r="Q336" s="19"/>
      <c r="R336" s="23">
        <v>9600</v>
      </c>
      <c r="S336" s="23">
        <v>10080</v>
      </c>
      <c r="T336" s="15">
        <f t="shared" ref="T336:T399" si="14">ROUND(N336*O336,0)</f>
        <v>254678880</v>
      </c>
      <c r="U336" s="20" t="s">
        <v>90</v>
      </c>
      <c r="V336" s="21" t="s">
        <v>86</v>
      </c>
      <c r="W336" s="20" t="str">
        <f>[2]TONGHOPPA1!D210</f>
        <v>91101</v>
      </c>
    </row>
    <row r="337" spans="1:23" ht="30">
      <c r="A337" s="10">
        <f xml:space="preserve"> IF(V337="","",SUBTOTAL(3,V$8:$V337))</f>
        <v>327</v>
      </c>
      <c r="B337" s="37" t="s">
        <v>465</v>
      </c>
      <c r="C337" s="37" t="s">
        <v>468</v>
      </c>
      <c r="D337" s="38" t="s">
        <v>440</v>
      </c>
      <c r="E337" s="38" t="s">
        <v>441</v>
      </c>
      <c r="F337" s="10" t="s">
        <v>455</v>
      </c>
      <c r="G337" s="39"/>
      <c r="H337" s="39"/>
      <c r="I337" s="38"/>
      <c r="J337" s="38"/>
      <c r="K337" s="38"/>
      <c r="L337" s="39" t="s">
        <v>442</v>
      </c>
      <c r="M337" s="10" t="s">
        <v>15</v>
      </c>
      <c r="N337" s="40">
        <v>12941</v>
      </c>
      <c r="O337" s="22">
        <f t="shared" si="13"/>
        <v>53640</v>
      </c>
      <c r="P337" s="19"/>
      <c r="Q337" s="19"/>
      <c r="R337" s="23">
        <v>26640</v>
      </c>
      <c r="S337" s="23">
        <v>27000</v>
      </c>
      <c r="T337" s="15">
        <f t="shared" si="14"/>
        <v>694155240</v>
      </c>
      <c r="U337" s="20" t="s">
        <v>178</v>
      </c>
      <c r="V337" s="21" t="s">
        <v>176</v>
      </c>
      <c r="W337" s="20" t="str">
        <f>[2]TONGHOPPA1!D212</f>
        <v>92004</v>
      </c>
    </row>
    <row r="338" spans="1:23" ht="30">
      <c r="A338" s="10">
        <f xml:space="preserve"> IF(V338="","",SUBTOTAL(3,V$8:$V338))</f>
        <v>328</v>
      </c>
      <c r="B338" s="37" t="s">
        <v>465</v>
      </c>
      <c r="C338" s="37" t="s">
        <v>468</v>
      </c>
      <c r="D338" s="38" t="s">
        <v>440</v>
      </c>
      <c r="E338" s="38" t="s">
        <v>441</v>
      </c>
      <c r="F338" s="10" t="s">
        <v>455</v>
      </c>
      <c r="G338" s="39"/>
      <c r="H338" s="39"/>
      <c r="I338" s="38"/>
      <c r="J338" s="38"/>
      <c r="K338" s="38"/>
      <c r="L338" s="39" t="s">
        <v>442</v>
      </c>
      <c r="M338" s="10" t="s">
        <v>15</v>
      </c>
      <c r="N338" s="40">
        <v>12941</v>
      </c>
      <c r="O338" s="22">
        <f t="shared" si="13"/>
        <v>15360</v>
      </c>
      <c r="P338" s="19"/>
      <c r="Q338" s="19"/>
      <c r="R338" s="23">
        <v>7680</v>
      </c>
      <c r="S338" s="23">
        <v>7680</v>
      </c>
      <c r="T338" s="15">
        <f t="shared" si="14"/>
        <v>198773760</v>
      </c>
      <c r="U338" s="20" t="s">
        <v>180</v>
      </c>
      <c r="V338" s="21" t="s">
        <v>176</v>
      </c>
      <c r="W338" s="20" t="str">
        <f>[2]TONGHOPPA1!D214</f>
        <v>92010</v>
      </c>
    </row>
    <row r="339" spans="1:23" ht="30">
      <c r="A339" s="10">
        <f xml:space="preserve"> IF(V339="","",SUBTOTAL(3,V$8:$V339))</f>
        <v>329</v>
      </c>
      <c r="B339" s="37" t="s">
        <v>465</v>
      </c>
      <c r="C339" s="37" t="s">
        <v>468</v>
      </c>
      <c r="D339" s="38" t="s">
        <v>440</v>
      </c>
      <c r="E339" s="38" t="s">
        <v>441</v>
      </c>
      <c r="F339" s="10" t="s">
        <v>455</v>
      </c>
      <c r="G339" s="39"/>
      <c r="H339" s="39"/>
      <c r="I339" s="38"/>
      <c r="J339" s="38"/>
      <c r="K339" s="38"/>
      <c r="L339" s="39" t="s">
        <v>442</v>
      </c>
      <c r="M339" s="10" t="s">
        <v>15</v>
      </c>
      <c r="N339" s="40">
        <v>12941</v>
      </c>
      <c r="O339" s="22">
        <f t="shared" si="13"/>
        <v>2340</v>
      </c>
      <c r="P339" s="19"/>
      <c r="Q339" s="19"/>
      <c r="R339" s="23">
        <v>1170</v>
      </c>
      <c r="S339" s="23">
        <v>1170</v>
      </c>
      <c r="T339" s="15">
        <f t="shared" si="14"/>
        <v>30281940</v>
      </c>
      <c r="U339" s="20" t="s">
        <v>237</v>
      </c>
      <c r="V339" s="21" t="s">
        <v>238</v>
      </c>
      <c r="W339" s="20" t="str">
        <f>[2]TONGHOPPA1!D216</f>
        <v>93016</v>
      </c>
    </row>
    <row r="340" spans="1:23" ht="30">
      <c r="A340" s="10">
        <f xml:space="preserve"> IF(V340="","",SUBTOTAL(3,V$8:$V340))</f>
        <v>330</v>
      </c>
      <c r="B340" s="37" t="s">
        <v>465</v>
      </c>
      <c r="C340" s="37" t="s">
        <v>468</v>
      </c>
      <c r="D340" s="38" t="s">
        <v>440</v>
      </c>
      <c r="E340" s="38" t="s">
        <v>441</v>
      </c>
      <c r="F340" s="10" t="s">
        <v>455</v>
      </c>
      <c r="G340" s="39"/>
      <c r="H340" s="39"/>
      <c r="I340" s="38"/>
      <c r="J340" s="38"/>
      <c r="K340" s="38"/>
      <c r="L340" s="39" t="s">
        <v>442</v>
      </c>
      <c r="M340" s="10" t="s">
        <v>15</v>
      </c>
      <c r="N340" s="40">
        <v>12941</v>
      </c>
      <c r="O340" s="22">
        <f t="shared" si="13"/>
        <v>8970</v>
      </c>
      <c r="P340" s="19"/>
      <c r="Q340" s="19"/>
      <c r="R340" s="23">
        <v>4380</v>
      </c>
      <c r="S340" s="23">
        <v>4590</v>
      </c>
      <c r="T340" s="15">
        <f t="shared" si="14"/>
        <v>116080770</v>
      </c>
      <c r="U340" s="20" t="s">
        <v>240</v>
      </c>
      <c r="V340" s="21" t="s">
        <v>238</v>
      </c>
      <c r="W340" s="20" t="str">
        <f>[2]TONGHOPPA1!D218</f>
        <v>93105</v>
      </c>
    </row>
    <row r="341" spans="1:23" ht="30">
      <c r="A341" s="10">
        <f xml:space="preserve"> IF(V341="","",SUBTOTAL(3,V$8:$V341))</f>
        <v>331</v>
      </c>
      <c r="B341" s="37" t="s">
        <v>465</v>
      </c>
      <c r="C341" s="37" t="s">
        <v>468</v>
      </c>
      <c r="D341" s="38" t="s">
        <v>440</v>
      </c>
      <c r="E341" s="38" t="s">
        <v>441</v>
      </c>
      <c r="F341" s="10" t="s">
        <v>455</v>
      </c>
      <c r="G341" s="39"/>
      <c r="H341" s="39"/>
      <c r="I341" s="38"/>
      <c r="J341" s="38"/>
      <c r="K341" s="38"/>
      <c r="L341" s="39" t="s">
        <v>442</v>
      </c>
      <c r="M341" s="10" t="s">
        <v>15</v>
      </c>
      <c r="N341" s="40">
        <v>12941</v>
      </c>
      <c r="O341" s="22">
        <f t="shared" si="13"/>
        <v>4320</v>
      </c>
      <c r="P341" s="19"/>
      <c r="Q341" s="19"/>
      <c r="R341" s="23">
        <v>2160</v>
      </c>
      <c r="S341" s="23">
        <v>2160</v>
      </c>
      <c r="T341" s="15">
        <f t="shared" si="14"/>
        <v>55905120</v>
      </c>
      <c r="U341" s="20" t="s">
        <v>161</v>
      </c>
      <c r="V341" s="21" t="s">
        <v>160</v>
      </c>
      <c r="W341" s="20" t="str">
        <f>[2]TONGHOPPA1!D224</f>
        <v>95033</v>
      </c>
    </row>
    <row r="342" spans="1:23" ht="30">
      <c r="A342" s="10">
        <f xml:space="preserve"> IF(V342="","",SUBTOTAL(3,V$8:$V342))</f>
        <v>332</v>
      </c>
      <c r="B342" s="37" t="s">
        <v>465</v>
      </c>
      <c r="C342" s="37" t="s">
        <v>468</v>
      </c>
      <c r="D342" s="38" t="s">
        <v>440</v>
      </c>
      <c r="E342" s="38" t="s">
        <v>441</v>
      </c>
      <c r="F342" s="10" t="s">
        <v>455</v>
      </c>
      <c r="G342" s="39"/>
      <c r="H342" s="39"/>
      <c r="I342" s="38"/>
      <c r="J342" s="38"/>
      <c r="K342" s="38"/>
      <c r="L342" s="39" t="s">
        <v>442</v>
      </c>
      <c r="M342" s="10" t="s">
        <v>15</v>
      </c>
      <c r="N342" s="40">
        <v>12941</v>
      </c>
      <c r="O342" s="22">
        <f t="shared" si="13"/>
        <v>56280</v>
      </c>
      <c r="P342" s="19"/>
      <c r="Q342" s="19"/>
      <c r="R342" s="23">
        <v>27480</v>
      </c>
      <c r="S342" s="23">
        <v>28800</v>
      </c>
      <c r="T342" s="15">
        <f t="shared" si="14"/>
        <v>728319480</v>
      </c>
      <c r="U342" s="20" t="s">
        <v>163</v>
      </c>
      <c r="V342" s="21" t="s">
        <v>160</v>
      </c>
      <c r="W342" s="20" t="str">
        <f>[2]TONGHOPPA1!D225</f>
        <v>95079</v>
      </c>
    </row>
    <row r="343" spans="1:23" ht="30">
      <c r="A343" s="10">
        <f xml:space="preserve"> IF(V343="","",SUBTOTAL(3,V$8:$V343))</f>
        <v>333</v>
      </c>
      <c r="B343" s="37" t="s">
        <v>465</v>
      </c>
      <c r="C343" s="37" t="s">
        <v>468</v>
      </c>
      <c r="D343" s="38" t="s">
        <v>440</v>
      </c>
      <c r="E343" s="38" t="s">
        <v>441</v>
      </c>
      <c r="F343" s="10" t="s">
        <v>455</v>
      </c>
      <c r="G343" s="39"/>
      <c r="H343" s="39"/>
      <c r="I343" s="38"/>
      <c r="J343" s="38"/>
      <c r="K343" s="38"/>
      <c r="L343" s="39" t="s">
        <v>442</v>
      </c>
      <c r="M343" s="10" t="s">
        <v>15</v>
      </c>
      <c r="N343" s="40">
        <v>12941</v>
      </c>
      <c r="O343" s="22">
        <f t="shared" si="13"/>
        <v>35160</v>
      </c>
      <c r="P343" s="19"/>
      <c r="Q343" s="19"/>
      <c r="R343" s="23">
        <v>17160</v>
      </c>
      <c r="S343" s="23">
        <v>18000</v>
      </c>
      <c r="T343" s="15">
        <f t="shared" si="14"/>
        <v>455005560</v>
      </c>
      <c r="U343" s="20" t="s">
        <v>37</v>
      </c>
      <c r="V343" s="21" t="s">
        <v>38</v>
      </c>
      <c r="W343" s="20" t="str">
        <f>[2]TONGHOPPA1!D226</f>
        <v>96001</v>
      </c>
    </row>
    <row r="344" spans="1:23" ht="30">
      <c r="A344" s="10">
        <f xml:space="preserve"> IF(V344="","",SUBTOTAL(3,V$8:$V344))</f>
        <v>334</v>
      </c>
      <c r="B344" s="37" t="s">
        <v>465</v>
      </c>
      <c r="C344" s="37" t="s">
        <v>468</v>
      </c>
      <c r="D344" s="38" t="s">
        <v>440</v>
      </c>
      <c r="E344" s="38" t="s">
        <v>441</v>
      </c>
      <c r="F344" s="10" t="s">
        <v>455</v>
      </c>
      <c r="G344" s="39"/>
      <c r="H344" s="39"/>
      <c r="I344" s="38"/>
      <c r="J344" s="38"/>
      <c r="K344" s="38"/>
      <c r="L344" s="39" t="s">
        <v>442</v>
      </c>
      <c r="M344" s="10" t="s">
        <v>15</v>
      </c>
      <c r="N344" s="40">
        <v>12941</v>
      </c>
      <c r="O344" s="22">
        <f t="shared" si="13"/>
        <v>12000</v>
      </c>
      <c r="P344" s="19"/>
      <c r="Q344" s="19"/>
      <c r="R344" s="23">
        <v>5880</v>
      </c>
      <c r="S344" s="23">
        <v>6120</v>
      </c>
      <c r="T344" s="15">
        <f t="shared" si="14"/>
        <v>155292000</v>
      </c>
      <c r="U344" s="20" t="s">
        <v>445</v>
      </c>
      <c r="V344" s="21" t="s">
        <v>38</v>
      </c>
      <c r="W344" s="20" t="str">
        <f>[2]TONGHOPPA1!D227</f>
        <v>96002</v>
      </c>
    </row>
    <row r="345" spans="1:23" ht="30">
      <c r="A345" s="10">
        <f xml:space="preserve"> IF(V345="","",SUBTOTAL(3,V$8:$V345))</f>
        <v>335</v>
      </c>
      <c r="B345" s="37" t="s">
        <v>465</v>
      </c>
      <c r="C345" s="37" t="s">
        <v>468</v>
      </c>
      <c r="D345" s="38" t="s">
        <v>440</v>
      </c>
      <c r="E345" s="38" t="s">
        <v>441</v>
      </c>
      <c r="F345" s="10" t="s">
        <v>455</v>
      </c>
      <c r="G345" s="39"/>
      <c r="H345" s="39"/>
      <c r="I345" s="38"/>
      <c r="J345" s="38"/>
      <c r="K345" s="38"/>
      <c r="L345" s="39" t="s">
        <v>442</v>
      </c>
      <c r="M345" s="10" t="s">
        <v>15</v>
      </c>
      <c r="N345" s="40">
        <v>12941</v>
      </c>
      <c r="O345" s="22">
        <f t="shared" si="13"/>
        <v>12000</v>
      </c>
      <c r="P345" s="19"/>
      <c r="Q345" s="19"/>
      <c r="R345" s="23">
        <v>5880</v>
      </c>
      <c r="S345" s="23">
        <v>6120</v>
      </c>
      <c r="T345" s="15">
        <f t="shared" si="14"/>
        <v>155292000</v>
      </c>
      <c r="U345" s="20" t="s">
        <v>446</v>
      </c>
      <c r="V345" s="21" t="s">
        <v>38</v>
      </c>
      <c r="W345" s="20" t="str">
        <f>[2]TONGHOPPA1!D228</f>
        <v>96014</v>
      </c>
    </row>
    <row r="346" spans="1:23" ht="27.75" customHeight="1">
      <c r="A346" s="18" t="s">
        <v>342</v>
      </c>
      <c r="B346" s="18" t="s">
        <v>466</v>
      </c>
      <c r="C346" s="18" t="s">
        <v>469</v>
      </c>
      <c r="D346" s="5" t="s">
        <v>447</v>
      </c>
      <c r="E346" s="5" t="s">
        <v>448</v>
      </c>
      <c r="F346" s="7" t="s">
        <v>455</v>
      </c>
      <c r="G346" s="7" t="s">
        <v>472</v>
      </c>
      <c r="H346" s="5"/>
      <c r="I346" s="5" t="s">
        <v>475</v>
      </c>
      <c r="J346" s="5" t="s">
        <v>480</v>
      </c>
      <c r="K346" s="5" t="s">
        <v>477</v>
      </c>
      <c r="L346" s="5" t="s">
        <v>343</v>
      </c>
      <c r="M346" s="8" t="s">
        <v>15</v>
      </c>
      <c r="N346" s="34">
        <v>1718</v>
      </c>
      <c r="O346" s="12">
        <f>SUM(O347:O522)</f>
        <v>573030</v>
      </c>
      <c r="P346" s="19"/>
      <c r="Q346" s="19"/>
      <c r="R346" s="12"/>
      <c r="S346" s="12"/>
      <c r="T346" s="14">
        <f t="shared" si="14"/>
        <v>984465540</v>
      </c>
      <c r="U346" s="7"/>
      <c r="V346" s="7"/>
      <c r="W346" s="7"/>
    </row>
    <row r="347" spans="1:23" ht="30">
      <c r="A347" s="10">
        <f xml:space="preserve"> IF(V347="","",SUBTOTAL(3,V$8:$V347))</f>
        <v>336</v>
      </c>
      <c r="B347" s="39" t="s">
        <v>466</v>
      </c>
      <c r="C347" s="39" t="s">
        <v>469</v>
      </c>
      <c r="D347" s="24" t="s">
        <v>447</v>
      </c>
      <c r="E347" s="24" t="s">
        <v>448</v>
      </c>
      <c r="F347" s="10" t="s">
        <v>455</v>
      </c>
      <c r="G347" s="24"/>
      <c r="H347" s="24"/>
      <c r="I347" s="24"/>
      <c r="J347" s="24"/>
      <c r="K347" s="24"/>
      <c r="L347" s="24" t="s">
        <v>343</v>
      </c>
      <c r="M347" s="10" t="s">
        <v>15</v>
      </c>
      <c r="N347" s="41">
        <v>1718</v>
      </c>
      <c r="O347" s="25">
        <v>8790</v>
      </c>
      <c r="P347" s="19"/>
      <c r="Q347" s="19"/>
      <c r="R347" s="25">
        <v>4290</v>
      </c>
      <c r="S347" s="25">
        <v>4500</v>
      </c>
      <c r="T347" s="15">
        <f t="shared" si="14"/>
        <v>15101220</v>
      </c>
      <c r="U347" s="11" t="s">
        <v>133</v>
      </c>
      <c r="V347" s="24" t="s">
        <v>132</v>
      </c>
      <c r="W347" s="24" t="s">
        <v>134</v>
      </c>
    </row>
    <row r="348" spans="1:23" ht="30">
      <c r="A348" s="10">
        <f xml:space="preserve"> IF(V348="","",SUBTOTAL(3,V$8:$V348))</f>
        <v>337</v>
      </c>
      <c r="B348" s="39" t="s">
        <v>466</v>
      </c>
      <c r="C348" s="39" t="s">
        <v>469</v>
      </c>
      <c r="D348" s="24" t="s">
        <v>447</v>
      </c>
      <c r="E348" s="24" t="s">
        <v>448</v>
      </c>
      <c r="F348" s="10" t="s">
        <v>455</v>
      </c>
      <c r="G348" s="24"/>
      <c r="H348" s="24"/>
      <c r="I348" s="24"/>
      <c r="J348" s="24"/>
      <c r="K348" s="24"/>
      <c r="L348" s="24" t="s">
        <v>343</v>
      </c>
      <c r="M348" s="10" t="s">
        <v>15</v>
      </c>
      <c r="N348" s="41">
        <v>1718</v>
      </c>
      <c r="O348" s="25">
        <v>8790</v>
      </c>
      <c r="P348" s="19"/>
      <c r="Q348" s="19"/>
      <c r="R348" s="25">
        <v>4290</v>
      </c>
      <c r="S348" s="25">
        <v>4500</v>
      </c>
      <c r="T348" s="15">
        <f t="shared" si="14"/>
        <v>15101220</v>
      </c>
      <c r="U348" s="11" t="s">
        <v>135</v>
      </c>
      <c r="V348" s="24" t="s">
        <v>132</v>
      </c>
      <c r="W348" s="24" t="s">
        <v>136</v>
      </c>
    </row>
    <row r="349" spans="1:23" ht="30">
      <c r="A349" s="10">
        <f xml:space="preserve"> IF(V349="","",SUBTOTAL(3,V$8:$V349))</f>
        <v>338</v>
      </c>
      <c r="B349" s="39" t="s">
        <v>466</v>
      </c>
      <c r="C349" s="39" t="s">
        <v>469</v>
      </c>
      <c r="D349" s="24" t="s">
        <v>447</v>
      </c>
      <c r="E349" s="24" t="s">
        <v>448</v>
      </c>
      <c r="F349" s="10" t="s">
        <v>455</v>
      </c>
      <c r="G349" s="24"/>
      <c r="H349" s="24"/>
      <c r="I349" s="24"/>
      <c r="J349" s="24"/>
      <c r="K349" s="24"/>
      <c r="L349" s="24" t="s">
        <v>343</v>
      </c>
      <c r="M349" s="10" t="s">
        <v>15</v>
      </c>
      <c r="N349" s="41">
        <v>1718</v>
      </c>
      <c r="O349" s="25">
        <v>360</v>
      </c>
      <c r="P349" s="19"/>
      <c r="Q349" s="19"/>
      <c r="R349" s="25">
        <v>180</v>
      </c>
      <c r="S349" s="25">
        <v>180</v>
      </c>
      <c r="T349" s="15">
        <f t="shared" si="14"/>
        <v>618480</v>
      </c>
      <c r="U349" s="11" t="s">
        <v>137</v>
      </c>
      <c r="V349" s="24" t="s">
        <v>132</v>
      </c>
      <c r="W349" s="24" t="s">
        <v>138</v>
      </c>
    </row>
    <row r="350" spans="1:23" ht="30">
      <c r="A350" s="10">
        <f xml:space="preserve"> IF(V350="","",SUBTOTAL(3,V$8:$V350))</f>
        <v>339</v>
      </c>
      <c r="B350" s="39" t="s">
        <v>466</v>
      </c>
      <c r="C350" s="39" t="s">
        <v>469</v>
      </c>
      <c r="D350" s="24" t="s">
        <v>447</v>
      </c>
      <c r="E350" s="24" t="s">
        <v>448</v>
      </c>
      <c r="F350" s="10" t="s">
        <v>455</v>
      </c>
      <c r="G350" s="24"/>
      <c r="H350" s="24"/>
      <c r="I350" s="24"/>
      <c r="J350" s="24"/>
      <c r="K350" s="24"/>
      <c r="L350" s="24" t="s">
        <v>343</v>
      </c>
      <c r="M350" s="10" t="s">
        <v>15</v>
      </c>
      <c r="N350" s="41">
        <v>1718</v>
      </c>
      <c r="O350" s="25">
        <v>180</v>
      </c>
      <c r="P350" s="19"/>
      <c r="Q350" s="19"/>
      <c r="R350" s="25">
        <v>90</v>
      </c>
      <c r="S350" s="25">
        <v>90</v>
      </c>
      <c r="T350" s="15">
        <f t="shared" si="14"/>
        <v>309240</v>
      </c>
      <c r="U350" s="11" t="s">
        <v>139</v>
      </c>
      <c r="V350" s="24" t="s">
        <v>132</v>
      </c>
      <c r="W350" s="24" t="s">
        <v>140</v>
      </c>
    </row>
    <row r="351" spans="1:23" ht="30">
      <c r="A351" s="10">
        <f xml:space="preserve"> IF(V351="","",SUBTOTAL(3,V$8:$V351))</f>
        <v>340</v>
      </c>
      <c r="B351" s="39" t="s">
        <v>466</v>
      </c>
      <c r="C351" s="39" t="s">
        <v>469</v>
      </c>
      <c r="D351" s="24" t="s">
        <v>447</v>
      </c>
      <c r="E351" s="24" t="s">
        <v>448</v>
      </c>
      <c r="F351" s="10" t="s">
        <v>455</v>
      </c>
      <c r="G351" s="24"/>
      <c r="H351" s="24"/>
      <c r="I351" s="24"/>
      <c r="J351" s="24"/>
      <c r="K351" s="24"/>
      <c r="L351" s="24" t="s">
        <v>343</v>
      </c>
      <c r="M351" s="10" t="s">
        <v>15</v>
      </c>
      <c r="N351" s="41">
        <v>1718</v>
      </c>
      <c r="O351" s="25">
        <v>19740</v>
      </c>
      <c r="P351" s="19"/>
      <c r="Q351" s="19"/>
      <c r="R351" s="25">
        <v>9840</v>
      </c>
      <c r="S351" s="25">
        <v>9900</v>
      </c>
      <c r="T351" s="15">
        <f t="shared" si="14"/>
        <v>33913320</v>
      </c>
      <c r="U351" s="11" t="s">
        <v>141</v>
      </c>
      <c r="V351" s="24" t="s">
        <v>132</v>
      </c>
      <c r="W351" s="24" t="s">
        <v>142</v>
      </c>
    </row>
    <row r="352" spans="1:23" ht="30">
      <c r="A352" s="10">
        <f xml:space="preserve"> IF(V352="","",SUBTOTAL(3,V$8:$V352))</f>
        <v>341</v>
      </c>
      <c r="B352" s="39" t="s">
        <v>466</v>
      </c>
      <c r="C352" s="39" t="s">
        <v>469</v>
      </c>
      <c r="D352" s="24" t="s">
        <v>447</v>
      </c>
      <c r="E352" s="24" t="s">
        <v>448</v>
      </c>
      <c r="F352" s="10" t="s">
        <v>455</v>
      </c>
      <c r="G352" s="24"/>
      <c r="H352" s="24"/>
      <c r="I352" s="24"/>
      <c r="J352" s="24"/>
      <c r="K352" s="24"/>
      <c r="L352" s="24" t="s">
        <v>343</v>
      </c>
      <c r="M352" s="10" t="s">
        <v>15</v>
      </c>
      <c r="N352" s="41">
        <v>1718</v>
      </c>
      <c r="O352" s="25">
        <v>360</v>
      </c>
      <c r="P352" s="19"/>
      <c r="Q352" s="19"/>
      <c r="R352" s="25">
        <v>180</v>
      </c>
      <c r="S352" s="25">
        <v>180</v>
      </c>
      <c r="T352" s="15">
        <f t="shared" si="14"/>
        <v>618480</v>
      </c>
      <c r="U352" s="11" t="s">
        <v>154</v>
      </c>
      <c r="V352" s="24" t="s">
        <v>155</v>
      </c>
      <c r="W352" s="24" t="s">
        <v>156</v>
      </c>
    </row>
    <row r="353" spans="1:23" ht="30">
      <c r="A353" s="10">
        <f xml:space="preserve"> IF(V353="","",SUBTOTAL(3,V$8:$V353))</f>
        <v>342</v>
      </c>
      <c r="B353" s="39" t="s">
        <v>466</v>
      </c>
      <c r="C353" s="39" t="s">
        <v>469</v>
      </c>
      <c r="D353" s="24" t="s">
        <v>447</v>
      </c>
      <c r="E353" s="24" t="s">
        <v>448</v>
      </c>
      <c r="F353" s="10" t="s">
        <v>455</v>
      </c>
      <c r="G353" s="24"/>
      <c r="H353" s="24"/>
      <c r="I353" s="24"/>
      <c r="J353" s="24"/>
      <c r="K353" s="24"/>
      <c r="L353" s="24" t="s">
        <v>343</v>
      </c>
      <c r="M353" s="10" t="s">
        <v>15</v>
      </c>
      <c r="N353" s="41">
        <v>1718</v>
      </c>
      <c r="O353" s="25">
        <v>1050</v>
      </c>
      <c r="P353" s="19"/>
      <c r="Q353" s="19"/>
      <c r="R353" s="25">
        <v>510</v>
      </c>
      <c r="S353" s="25">
        <v>540</v>
      </c>
      <c r="T353" s="15">
        <f t="shared" si="14"/>
        <v>1803900</v>
      </c>
      <c r="U353" s="11" t="s">
        <v>344</v>
      </c>
      <c r="V353" s="24" t="s">
        <v>155</v>
      </c>
      <c r="W353" s="24" t="s">
        <v>345</v>
      </c>
    </row>
    <row r="354" spans="1:23" ht="45">
      <c r="A354" s="10">
        <f xml:space="preserve"> IF(V354="","",SUBTOTAL(3,V$8:$V354))</f>
        <v>343</v>
      </c>
      <c r="B354" s="39" t="s">
        <v>466</v>
      </c>
      <c r="C354" s="39" t="s">
        <v>469</v>
      </c>
      <c r="D354" s="24" t="s">
        <v>447</v>
      </c>
      <c r="E354" s="24" t="s">
        <v>448</v>
      </c>
      <c r="F354" s="10" t="s">
        <v>455</v>
      </c>
      <c r="G354" s="24"/>
      <c r="H354" s="24"/>
      <c r="I354" s="24"/>
      <c r="J354" s="24"/>
      <c r="K354" s="24"/>
      <c r="L354" s="24" t="s">
        <v>343</v>
      </c>
      <c r="M354" s="10" t="s">
        <v>15</v>
      </c>
      <c r="N354" s="41">
        <v>1718</v>
      </c>
      <c r="O354" s="25">
        <v>3510</v>
      </c>
      <c r="P354" s="19"/>
      <c r="Q354" s="19"/>
      <c r="R354" s="25">
        <v>1710</v>
      </c>
      <c r="S354" s="25">
        <v>1800</v>
      </c>
      <c r="T354" s="15">
        <f t="shared" si="14"/>
        <v>6030180</v>
      </c>
      <c r="U354" s="11" t="s">
        <v>157</v>
      </c>
      <c r="V354" s="24" t="s">
        <v>155</v>
      </c>
      <c r="W354" s="24" t="s">
        <v>158</v>
      </c>
    </row>
    <row r="355" spans="1:23" ht="30">
      <c r="A355" s="10">
        <f xml:space="preserve"> IF(V355="","",SUBTOTAL(3,V$8:$V355))</f>
        <v>344</v>
      </c>
      <c r="B355" s="39" t="s">
        <v>466</v>
      </c>
      <c r="C355" s="39" t="s">
        <v>469</v>
      </c>
      <c r="D355" s="24" t="s">
        <v>447</v>
      </c>
      <c r="E355" s="24" t="s">
        <v>448</v>
      </c>
      <c r="F355" s="10" t="s">
        <v>455</v>
      </c>
      <c r="G355" s="24"/>
      <c r="H355" s="24"/>
      <c r="I355" s="24"/>
      <c r="J355" s="24"/>
      <c r="K355" s="24"/>
      <c r="L355" s="24" t="s">
        <v>343</v>
      </c>
      <c r="M355" s="10" t="s">
        <v>15</v>
      </c>
      <c r="N355" s="41">
        <v>1718</v>
      </c>
      <c r="O355" s="25">
        <v>360</v>
      </c>
      <c r="P355" s="19"/>
      <c r="Q355" s="19"/>
      <c r="R355" s="25">
        <v>180</v>
      </c>
      <c r="S355" s="25">
        <v>180</v>
      </c>
      <c r="T355" s="15">
        <f t="shared" si="14"/>
        <v>618480</v>
      </c>
      <c r="U355" s="11" t="s">
        <v>360</v>
      </c>
      <c r="V355" s="24" t="s">
        <v>159</v>
      </c>
      <c r="W355" s="24" t="s">
        <v>361</v>
      </c>
    </row>
    <row r="356" spans="1:23" ht="30">
      <c r="A356" s="10">
        <f xml:space="preserve"> IF(V356="","",SUBTOTAL(3,V$8:$V356))</f>
        <v>345</v>
      </c>
      <c r="B356" s="39" t="s">
        <v>466</v>
      </c>
      <c r="C356" s="39" t="s">
        <v>469</v>
      </c>
      <c r="D356" s="24" t="s">
        <v>447</v>
      </c>
      <c r="E356" s="24" t="s">
        <v>448</v>
      </c>
      <c r="F356" s="10" t="s">
        <v>455</v>
      </c>
      <c r="G356" s="24"/>
      <c r="H356" s="24"/>
      <c r="I356" s="24"/>
      <c r="J356" s="24"/>
      <c r="K356" s="24"/>
      <c r="L356" s="24" t="s">
        <v>343</v>
      </c>
      <c r="M356" s="10" t="s">
        <v>15</v>
      </c>
      <c r="N356" s="41">
        <v>1718</v>
      </c>
      <c r="O356" s="25">
        <v>360</v>
      </c>
      <c r="P356" s="19"/>
      <c r="Q356" s="19"/>
      <c r="R356" s="25">
        <v>180</v>
      </c>
      <c r="S356" s="25">
        <v>180</v>
      </c>
      <c r="T356" s="15">
        <f t="shared" si="14"/>
        <v>618480</v>
      </c>
      <c r="U356" s="11" t="s">
        <v>161</v>
      </c>
      <c r="V356" s="24" t="s">
        <v>160</v>
      </c>
      <c r="W356" s="24" t="s">
        <v>162</v>
      </c>
    </row>
    <row r="357" spans="1:23" ht="30">
      <c r="A357" s="10">
        <f xml:space="preserve"> IF(V357="","",SUBTOTAL(3,V$8:$V357))</f>
        <v>346</v>
      </c>
      <c r="B357" s="39" t="s">
        <v>466</v>
      </c>
      <c r="C357" s="39" t="s">
        <v>469</v>
      </c>
      <c r="D357" s="24" t="s">
        <v>447</v>
      </c>
      <c r="E357" s="24" t="s">
        <v>448</v>
      </c>
      <c r="F357" s="10" t="s">
        <v>455</v>
      </c>
      <c r="G357" s="24"/>
      <c r="H357" s="24"/>
      <c r="I357" s="24"/>
      <c r="J357" s="24"/>
      <c r="K357" s="24"/>
      <c r="L357" s="24" t="s">
        <v>343</v>
      </c>
      <c r="M357" s="10" t="s">
        <v>15</v>
      </c>
      <c r="N357" s="41">
        <v>1718</v>
      </c>
      <c r="O357" s="25">
        <v>6690</v>
      </c>
      <c r="P357" s="19"/>
      <c r="Q357" s="19"/>
      <c r="R357" s="25">
        <v>3270</v>
      </c>
      <c r="S357" s="25">
        <v>3420</v>
      </c>
      <c r="T357" s="15">
        <f t="shared" si="14"/>
        <v>11493420</v>
      </c>
      <c r="U357" s="11" t="s">
        <v>163</v>
      </c>
      <c r="V357" s="24" t="s">
        <v>160</v>
      </c>
      <c r="W357" s="24" t="s">
        <v>164</v>
      </c>
    </row>
    <row r="358" spans="1:23" ht="30">
      <c r="A358" s="10">
        <f xml:space="preserve"> IF(V358="","",SUBTOTAL(3,V$8:$V358))</f>
        <v>347</v>
      </c>
      <c r="B358" s="39" t="s">
        <v>466</v>
      </c>
      <c r="C358" s="39" t="s">
        <v>469</v>
      </c>
      <c r="D358" s="24" t="s">
        <v>447</v>
      </c>
      <c r="E358" s="24" t="s">
        <v>448</v>
      </c>
      <c r="F358" s="10" t="s">
        <v>455</v>
      </c>
      <c r="G358" s="24"/>
      <c r="H358" s="24"/>
      <c r="I358" s="24"/>
      <c r="J358" s="24"/>
      <c r="K358" s="24"/>
      <c r="L358" s="24" t="s">
        <v>343</v>
      </c>
      <c r="M358" s="10" t="s">
        <v>15</v>
      </c>
      <c r="N358" s="41">
        <v>1718</v>
      </c>
      <c r="O358" s="25">
        <v>1410</v>
      </c>
      <c r="P358" s="19"/>
      <c r="Q358" s="19"/>
      <c r="R358" s="25">
        <v>690</v>
      </c>
      <c r="S358" s="25">
        <v>720</v>
      </c>
      <c r="T358" s="15">
        <f t="shared" si="14"/>
        <v>2422380</v>
      </c>
      <c r="U358" s="11" t="s">
        <v>166</v>
      </c>
      <c r="V358" s="24" t="s">
        <v>165</v>
      </c>
      <c r="W358" s="24" t="s">
        <v>167</v>
      </c>
    </row>
    <row r="359" spans="1:23" ht="30">
      <c r="A359" s="10">
        <f xml:space="preserve"> IF(V359="","",SUBTOTAL(3,V$8:$V359))</f>
        <v>348</v>
      </c>
      <c r="B359" s="39" t="s">
        <v>466</v>
      </c>
      <c r="C359" s="39" t="s">
        <v>469</v>
      </c>
      <c r="D359" s="24" t="s">
        <v>447</v>
      </c>
      <c r="E359" s="24" t="s">
        <v>448</v>
      </c>
      <c r="F359" s="10" t="s">
        <v>455</v>
      </c>
      <c r="G359" s="24"/>
      <c r="H359" s="24"/>
      <c r="I359" s="24"/>
      <c r="J359" s="24"/>
      <c r="K359" s="24"/>
      <c r="L359" s="24" t="s">
        <v>343</v>
      </c>
      <c r="M359" s="10" t="s">
        <v>15</v>
      </c>
      <c r="N359" s="41">
        <v>1718</v>
      </c>
      <c r="O359" s="25">
        <v>8070</v>
      </c>
      <c r="P359" s="19"/>
      <c r="Q359" s="19"/>
      <c r="R359" s="25">
        <v>4020</v>
      </c>
      <c r="S359" s="25">
        <v>4050</v>
      </c>
      <c r="T359" s="15">
        <f t="shared" si="14"/>
        <v>13864260</v>
      </c>
      <c r="U359" s="11" t="s">
        <v>17</v>
      </c>
      <c r="V359" s="24" t="s">
        <v>18</v>
      </c>
      <c r="W359" s="24" t="s">
        <v>19</v>
      </c>
    </row>
    <row r="360" spans="1:23" ht="30">
      <c r="A360" s="10">
        <f xml:space="preserve"> IF(V360="","",SUBTOTAL(3,V$8:$V360))</f>
        <v>349</v>
      </c>
      <c r="B360" s="39" t="s">
        <v>466</v>
      </c>
      <c r="C360" s="39" t="s">
        <v>469</v>
      </c>
      <c r="D360" s="24" t="s">
        <v>447</v>
      </c>
      <c r="E360" s="24" t="s">
        <v>448</v>
      </c>
      <c r="F360" s="10" t="s">
        <v>455</v>
      </c>
      <c r="G360" s="24"/>
      <c r="H360" s="24"/>
      <c r="I360" s="24"/>
      <c r="J360" s="24"/>
      <c r="K360" s="24"/>
      <c r="L360" s="24" t="s">
        <v>343</v>
      </c>
      <c r="M360" s="10" t="s">
        <v>15</v>
      </c>
      <c r="N360" s="41">
        <v>1718</v>
      </c>
      <c r="O360" s="25">
        <v>540</v>
      </c>
      <c r="P360" s="19"/>
      <c r="Q360" s="19"/>
      <c r="R360" s="25">
        <v>270</v>
      </c>
      <c r="S360" s="25">
        <v>270</v>
      </c>
      <c r="T360" s="15">
        <f t="shared" si="14"/>
        <v>927720</v>
      </c>
      <c r="U360" s="11" t="s">
        <v>20</v>
      </c>
      <c r="V360" s="24" t="s">
        <v>21</v>
      </c>
      <c r="W360" s="24" t="s">
        <v>22</v>
      </c>
    </row>
    <row r="361" spans="1:23" ht="30">
      <c r="A361" s="10">
        <f xml:space="preserve"> IF(V361="","",SUBTOTAL(3,V$8:$V361))</f>
        <v>350</v>
      </c>
      <c r="B361" s="39" t="s">
        <v>466</v>
      </c>
      <c r="C361" s="39" t="s">
        <v>469</v>
      </c>
      <c r="D361" s="24" t="s">
        <v>447</v>
      </c>
      <c r="E361" s="24" t="s">
        <v>448</v>
      </c>
      <c r="F361" s="10" t="s">
        <v>455</v>
      </c>
      <c r="G361" s="24"/>
      <c r="H361" s="24"/>
      <c r="I361" s="24"/>
      <c r="J361" s="24"/>
      <c r="K361" s="24"/>
      <c r="L361" s="24" t="s">
        <v>343</v>
      </c>
      <c r="M361" s="10" t="s">
        <v>15</v>
      </c>
      <c r="N361" s="41">
        <v>1718</v>
      </c>
      <c r="O361" s="25">
        <v>7035</v>
      </c>
      <c r="P361" s="19"/>
      <c r="Q361" s="19"/>
      <c r="R361" s="25">
        <v>3435</v>
      </c>
      <c r="S361" s="25">
        <v>3600</v>
      </c>
      <c r="T361" s="15">
        <f t="shared" si="14"/>
        <v>12086130</v>
      </c>
      <c r="U361" s="11" t="s">
        <v>23</v>
      </c>
      <c r="V361" s="24" t="s">
        <v>24</v>
      </c>
      <c r="W361" s="24" t="s">
        <v>25</v>
      </c>
    </row>
    <row r="362" spans="1:23" ht="30">
      <c r="A362" s="10">
        <f xml:space="preserve"> IF(V362="","",SUBTOTAL(3,V$8:$V362))</f>
        <v>351</v>
      </c>
      <c r="B362" s="39" t="s">
        <v>466</v>
      </c>
      <c r="C362" s="39" t="s">
        <v>469</v>
      </c>
      <c r="D362" s="24" t="s">
        <v>447</v>
      </c>
      <c r="E362" s="24" t="s">
        <v>448</v>
      </c>
      <c r="F362" s="10" t="s">
        <v>455</v>
      </c>
      <c r="G362" s="24"/>
      <c r="H362" s="24"/>
      <c r="I362" s="24"/>
      <c r="J362" s="24"/>
      <c r="K362" s="24"/>
      <c r="L362" s="24" t="s">
        <v>343</v>
      </c>
      <c r="M362" s="10" t="s">
        <v>15</v>
      </c>
      <c r="N362" s="41">
        <v>1718</v>
      </c>
      <c r="O362" s="25">
        <v>360</v>
      </c>
      <c r="P362" s="19"/>
      <c r="Q362" s="19"/>
      <c r="R362" s="25">
        <v>180</v>
      </c>
      <c r="S362" s="25">
        <v>180</v>
      </c>
      <c r="T362" s="15">
        <f t="shared" si="14"/>
        <v>618480</v>
      </c>
      <c r="U362" s="11" t="s">
        <v>26</v>
      </c>
      <c r="V362" s="24" t="s">
        <v>24</v>
      </c>
      <c r="W362" s="24" t="s">
        <v>27</v>
      </c>
    </row>
    <row r="363" spans="1:23" ht="30">
      <c r="A363" s="10">
        <f xml:space="preserve"> IF(V363="","",SUBTOTAL(3,V$8:$V363))</f>
        <v>352</v>
      </c>
      <c r="B363" s="39" t="s">
        <v>466</v>
      </c>
      <c r="C363" s="39" t="s">
        <v>469</v>
      </c>
      <c r="D363" s="24" t="s">
        <v>447</v>
      </c>
      <c r="E363" s="24" t="s">
        <v>448</v>
      </c>
      <c r="F363" s="10" t="s">
        <v>455</v>
      </c>
      <c r="G363" s="24"/>
      <c r="H363" s="24"/>
      <c r="I363" s="24"/>
      <c r="J363" s="24"/>
      <c r="K363" s="24"/>
      <c r="L363" s="24" t="s">
        <v>343</v>
      </c>
      <c r="M363" s="10" t="s">
        <v>15</v>
      </c>
      <c r="N363" s="41">
        <v>1718</v>
      </c>
      <c r="O363" s="25">
        <v>1755</v>
      </c>
      <c r="P363" s="19"/>
      <c r="Q363" s="19"/>
      <c r="R363" s="25">
        <v>855</v>
      </c>
      <c r="S363" s="25">
        <v>900</v>
      </c>
      <c r="T363" s="15">
        <f t="shared" si="14"/>
        <v>3015090</v>
      </c>
      <c r="U363" s="11" t="s">
        <v>28</v>
      </c>
      <c r="V363" s="24" t="s">
        <v>24</v>
      </c>
      <c r="W363" s="24" t="s">
        <v>29</v>
      </c>
    </row>
    <row r="364" spans="1:23" ht="30">
      <c r="A364" s="10">
        <f xml:space="preserve"> IF(V364="","",SUBTOTAL(3,V$8:$V364))</f>
        <v>353</v>
      </c>
      <c r="B364" s="39" t="s">
        <v>466</v>
      </c>
      <c r="C364" s="39" t="s">
        <v>469</v>
      </c>
      <c r="D364" s="24" t="s">
        <v>447</v>
      </c>
      <c r="E364" s="24" t="s">
        <v>448</v>
      </c>
      <c r="F364" s="10" t="s">
        <v>455</v>
      </c>
      <c r="G364" s="24"/>
      <c r="H364" s="24"/>
      <c r="I364" s="24"/>
      <c r="J364" s="24"/>
      <c r="K364" s="24"/>
      <c r="L364" s="24" t="s">
        <v>343</v>
      </c>
      <c r="M364" s="10" t="s">
        <v>15</v>
      </c>
      <c r="N364" s="41">
        <v>1718</v>
      </c>
      <c r="O364" s="25">
        <v>1050</v>
      </c>
      <c r="P364" s="19"/>
      <c r="Q364" s="19"/>
      <c r="R364" s="25">
        <v>510</v>
      </c>
      <c r="S364" s="25">
        <v>540</v>
      </c>
      <c r="T364" s="15">
        <f t="shared" si="14"/>
        <v>1803900</v>
      </c>
      <c r="U364" s="11" t="s">
        <v>30</v>
      </c>
      <c r="V364" s="24" t="s">
        <v>24</v>
      </c>
      <c r="W364" s="24" t="s">
        <v>31</v>
      </c>
    </row>
    <row r="365" spans="1:23" ht="30">
      <c r="A365" s="10">
        <f xml:space="preserve"> IF(V365="","",SUBTOTAL(3,V$8:$V365))</f>
        <v>354</v>
      </c>
      <c r="B365" s="39" t="s">
        <v>466</v>
      </c>
      <c r="C365" s="39" t="s">
        <v>469</v>
      </c>
      <c r="D365" s="24" t="s">
        <v>447</v>
      </c>
      <c r="E365" s="24" t="s">
        <v>448</v>
      </c>
      <c r="F365" s="10" t="s">
        <v>455</v>
      </c>
      <c r="G365" s="24"/>
      <c r="H365" s="24"/>
      <c r="I365" s="24"/>
      <c r="J365" s="24"/>
      <c r="K365" s="24"/>
      <c r="L365" s="24" t="s">
        <v>343</v>
      </c>
      <c r="M365" s="10" t="s">
        <v>15</v>
      </c>
      <c r="N365" s="41">
        <v>1718</v>
      </c>
      <c r="O365" s="25">
        <v>1770</v>
      </c>
      <c r="P365" s="19"/>
      <c r="Q365" s="19"/>
      <c r="R365" s="25">
        <v>870</v>
      </c>
      <c r="S365" s="25">
        <v>900</v>
      </c>
      <c r="T365" s="15">
        <f t="shared" si="14"/>
        <v>3040860</v>
      </c>
      <c r="U365" s="11" t="s">
        <v>32</v>
      </c>
      <c r="V365" s="24" t="s">
        <v>24</v>
      </c>
      <c r="W365" s="24" t="s">
        <v>33</v>
      </c>
    </row>
    <row r="366" spans="1:23" ht="30">
      <c r="A366" s="10">
        <f xml:space="preserve"> IF(V366="","",SUBTOTAL(3,V$8:$V366))</f>
        <v>355</v>
      </c>
      <c r="B366" s="39" t="s">
        <v>466</v>
      </c>
      <c r="C366" s="39" t="s">
        <v>469</v>
      </c>
      <c r="D366" s="24" t="s">
        <v>447</v>
      </c>
      <c r="E366" s="24" t="s">
        <v>448</v>
      </c>
      <c r="F366" s="10" t="s">
        <v>455</v>
      </c>
      <c r="G366" s="24"/>
      <c r="H366" s="24"/>
      <c r="I366" s="24"/>
      <c r="J366" s="24"/>
      <c r="K366" s="24"/>
      <c r="L366" s="24" t="s">
        <v>343</v>
      </c>
      <c r="M366" s="10" t="s">
        <v>15</v>
      </c>
      <c r="N366" s="41">
        <v>1718</v>
      </c>
      <c r="O366" s="25">
        <v>1440</v>
      </c>
      <c r="P366" s="19"/>
      <c r="Q366" s="19"/>
      <c r="R366" s="25">
        <v>630</v>
      </c>
      <c r="S366" s="25">
        <v>810</v>
      </c>
      <c r="T366" s="15">
        <f t="shared" si="14"/>
        <v>2473920</v>
      </c>
      <c r="U366" s="11" t="s">
        <v>168</v>
      </c>
      <c r="V366" s="24" t="s">
        <v>169</v>
      </c>
      <c r="W366" s="24" t="s">
        <v>170</v>
      </c>
    </row>
    <row r="367" spans="1:23" ht="45">
      <c r="A367" s="10">
        <f xml:space="preserve"> IF(V367="","",SUBTOTAL(3,V$8:$V367))</f>
        <v>356</v>
      </c>
      <c r="B367" s="39" t="s">
        <v>466</v>
      </c>
      <c r="C367" s="39" t="s">
        <v>469</v>
      </c>
      <c r="D367" s="24" t="s">
        <v>447</v>
      </c>
      <c r="E367" s="24" t="s">
        <v>448</v>
      </c>
      <c r="F367" s="10" t="s">
        <v>455</v>
      </c>
      <c r="G367" s="24"/>
      <c r="H367" s="24"/>
      <c r="I367" s="24"/>
      <c r="J367" s="24"/>
      <c r="K367" s="24"/>
      <c r="L367" s="24" t="s">
        <v>343</v>
      </c>
      <c r="M367" s="10" t="s">
        <v>15</v>
      </c>
      <c r="N367" s="41">
        <v>1718</v>
      </c>
      <c r="O367" s="25">
        <v>2640</v>
      </c>
      <c r="P367" s="19"/>
      <c r="Q367" s="19"/>
      <c r="R367" s="25">
        <v>1290</v>
      </c>
      <c r="S367" s="25">
        <v>1350</v>
      </c>
      <c r="T367" s="15">
        <f t="shared" si="14"/>
        <v>4535520</v>
      </c>
      <c r="U367" s="11" t="s">
        <v>171</v>
      </c>
      <c r="V367" s="24" t="s">
        <v>169</v>
      </c>
      <c r="W367" s="24" t="s">
        <v>172</v>
      </c>
    </row>
    <row r="368" spans="1:23" ht="30">
      <c r="A368" s="10">
        <f xml:space="preserve"> IF(V368="","",SUBTOTAL(3,V$8:$V368))</f>
        <v>357</v>
      </c>
      <c r="B368" s="39" t="s">
        <v>466</v>
      </c>
      <c r="C368" s="39" t="s">
        <v>469</v>
      </c>
      <c r="D368" s="24" t="s">
        <v>447</v>
      </c>
      <c r="E368" s="24" t="s">
        <v>448</v>
      </c>
      <c r="F368" s="10" t="s">
        <v>455</v>
      </c>
      <c r="G368" s="24"/>
      <c r="H368" s="24"/>
      <c r="I368" s="24"/>
      <c r="J368" s="24"/>
      <c r="K368" s="24"/>
      <c r="L368" s="24" t="s">
        <v>343</v>
      </c>
      <c r="M368" s="10" t="s">
        <v>15</v>
      </c>
      <c r="N368" s="41">
        <v>1718</v>
      </c>
      <c r="O368" s="25">
        <v>2490</v>
      </c>
      <c r="P368" s="19"/>
      <c r="Q368" s="19"/>
      <c r="R368" s="25">
        <v>1230</v>
      </c>
      <c r="S368" s="25">
        <v>1260</v>
      </c>
      <c r="T368" s="15">
        <f t="shared" si="14"/>
        <v>4277820</v>
      </c>
      <c r="U368" s="11" t="s">
        <v>173</v>
      </c>
      <c r="V368" s="24" t="s">
        <v>36</v>
      </c>
      <c r="W368" s="24" t="s">
        <v>174</v>
      </c>
    </row>
    <row r="369" spans="1:23" ht="30">
      <c r="A369" s="10">
        <f xml:space="preserve"> IF(V369="","",SUBTOTAL(3,V$8:$V369))</f>
        <v>358</v>
      </c>
      <c r="B369" s="39" t="s">
        <v>466</v>
      </c>
      <c r="C369" s="39" t="s">
        <v>469</v>
      </c>
      <c r="D369" s="24" t="s">
        <v>447</v>
      </c>
      <c r="E369" s="24" t="s">
        <v>448</v>
      </c>
      <c r="F369" s="10" t="s">
        <v>455</v>
      </c>
      <c r="G369" s="24"/>
      <c r="H369" s="24"/>
      <c r="I369" s="24"/>
      <c r="J369" s="24"/>
      <c r="K369" s="24"/>
      <c r="L369" s="24" t="s">
        <v>343</v>
      </c>
      <c r="M369" s="10" t="s">
        <v>15</v>
      </c>
      <c r="N369" s="41">
        <v>1718</v>
      </c>
      <c r="O369" s="25">
        <v>1410</v>
      </c>
      <c r="P369" s="19"/>
      <c r="Q369" s="19"/>
      <c r="R369" s="25">
        <v>690</v>
      </c>
      <c r="S369" s="25">
        <v>720</v>
      </c>
      <c r="T369" s="15">
        <f t="shared" si="14"/>
        <v>2422380</v>
      </c>
      <c r="U369" s="11" t="s">
        <v>362</v>
      </c>
      <c r="V369" s="24" t="s">
        <v>38</v>
      </c>
      <c r="W369" s="24" t="s">
        <v>363</v>
      </c>
    </row>
    <row r="370" spans="1:23" ht="30">
      <c r="A370" s="10">
        <f xml:space="preserve"> IF(V370="","",SUBTOTAL(3,V$8:$V370))</f>
        <v>359</v>
      </c>
      <c r="B370" s="39" t="s">
        <v>466</v>
      </c>
      <c r="C370" s="39" t="s">
        <v>469</v>
      </c>
      <c r="D370" s="24" t="s">
        <v>447</v>
      </c>
      <c r="E370" s="24" t="s">
        <v>448</v>
      </c>
      <c r="F370" s="10" t="s">
        <v>455</v>
      </c>
      <c r="G370" s="24"/>
      <c r="H370" s="24"/>
      <c r="I370" s="24"/>
      <c r="J370" s="24"/>
      <c r="K370" s="24"/>
      <c r="L370" s="24" t="s">
        <v>343</v>
      </c>
      <c r="M370" s="10" t="s">
        <v>15</v>
      </c>
      <c r="N370" s="41">
        <v>1718</v>
      </c>
      <c r="O370" s="25">
        <v>1260</v>
      </c>
      <c r="P370" s="19"/>
      <c r="Q370" s="19"/>
      <c r="R370" s="25">
        <v>630</v>
      </c>
      <c r="S370" s="25">
        <v>630</v>
      </c>
      <c r="T370" s="15">
        <f t="shared" si="14"/>
        <v>2164680</v>
      </c>
      <c r="U370" s="11" t="s">
        <v>175</v>
      </c>
      <c r="V370" s="24" t="s">
        <v>176</v>
      </c>
      <c r="W370" s="24" t="s">
        <v>177</v>
      </c>
    </row>
    <row r="371" spans="1:23" ht="30">
      <c r="A371" s="10">
        <f xml:space="preserve"> IF(V371="","",SUBTOTAL(3,V$8:$V371))</f>
        <v>360</v>
      </c>
      <c r="B371" s="39" t="s">
        <v>466</v>
      </c>
      <c r="C371" s="39" t="s">
        <v>469</v>
      </c>
      <c r="D371" s="24" t="s">
        <v>447</v>
      </c>
      <c r="E371" s="24" t="s">
        <v>448</v>
      </c>
      <c r="F371" s="10" t="s">
        <v>455</v>
      </c>
      <c r="G371" s="24"/>
      <c r="H371" s="24"/>
      <c r="I371" s="24"/>
      <c r="J371" s="24"/>
      <c r="K371" s="24"/>
      <c r="L371" s="24" t="s">
        <v>343</v>
      </c>
      <c r="M371" s="10" t="s">
        <v>15</v>
      </c>
      <c r="N371" s="41">
        <v>1718</v>
      </c>
      <c r="O371" s="25">
        <v>17910</v>
      </c>
      <c r="P371" s="19"/>
      <c r="Q371" s="19"/>
      <c r="R371" s="25">
        <v>8910</v>
      </c>
      <c r="S371" s="25">
        <v>9000</v>
      </c>
      <c r="T371" s="15">
        <f t="shared" si="14"/>
        <v>30769380</v>
      </c>
      <c r="U371" s="11" t="s">
        <v>178</v>
      </c>
      <c r="V371" s="24" t="s">
        <v>176</v>
      </c>
      <c r="W371" s="24" t="s">
        <v>179</v>
      </c>
    </row>
    <row r="372" spans="1:23" ht="30">
      <c r="A372" s="10">
        <f xml:space="preserve"> IF(V372="","",SUBTOTAL(3,V$8:$V372))</f>
        <v>361</v>
      </c>
      <c r="B372" s="39" t="s">
        <v>466</v>
      </c>
      <c r="C372" s="39" t="s">
        <v>469</v>
      </c>
      <c r="D372" s="24" t="s">
        <v>447</v>
      </c>
      <c r="E372" s="24" t="s">
        <v>448</v>
      </c>
      <c r="F372" s="10" t="s">
        <v>455</v>
      </c>
      <c r="G372" s="24"/>
      <c r="H372" s="24"/>
      <c r="I372" s="24"/>
      <c r="J372" s="24"/>
      <c r="K372" s="24"/>
      <c r="L372" s="24" t="s">
        <v>343</v>
      </c>
      <c r="M372" s="10" t="s">
        <v>15</v>
      </c>
      <c r="N372" s="41">
        <v>1718</v>
      </c>
      <c r="O372" s="25">
        <v>6660</v>
      </c>
      <c r="P372" s="19"/>
      <c r="Q372" s="19"/>
      <c r="R372" s="25">
        <v>3330</v>
      </c>
      <c r="S372" s="25">
        <v>3330</v>
      </c>
      <c r="T372" s="15">
        <f t="shared" si="14"/>
        <v>11441880</v>
      </c>
      <c r="U372" s="11" t="s">
        <v>180</v>
      </c>
      <c r="V372" s="24" t="s">
        <v>176</v>
      </c>
      <c r="W372" s="24" t="s">
        <v>181</v>
      </c>
    </row>
    <row r="373" spans="1:23" ht="30">
      <c r="A373" s="10">
        <f xml:space="preserve"> IF(V373="","",SUBTOTAL(3,V$8:$V373))</f>
        <v>362</v>
      </c>
      <c r="B373" s="39" t="s">
        <v>466</v>
      </c>
      <c r="C373" s="39" t="s">
        <v>469</v>
      </c>
      <c r="D373" s="24" t="s">
        <v>447</v>
      </c>
      <c r="E373" s="24" t="s">
        <v>448</v>
      </c>
      <c r="F373" s="10" t="s">
        <v>455</v>
      </c>
      <c r="G373" s="24"/>
      <c r="H373" s="24"/>
      <c r="I373" s="24"/>
      <c r="J373" s="24"/>
      <c r="K373" s="24"/>
      <c r="L373" s="24" t="s">
        <v>343</v>
      </c>
      <c r="M373" s="10" t="s">
        <v>15</v>
      </c>
      <c r="N373" s="41">
        <v>1718</v>
      </c>
      <c r="O373" s="25">
        <v>4230</v>
      </c>
      <c r="P373" s="19"/>
      <c r="Q373" s="19"/>
      <c r="R373" s="25">
        <v>2070</v>
      </c>
      <c r="S373" s="25">
        <v>2160</v>
      </c>
      <c r="T373" s="15">
        <f t="shared" si="14"/>
        <v>7267140</v>
      </c>
      <c r="U373" s="11" t="s">
        <v>364</v>
      </c>
      <c r="V373" s="24" t="s">
        <v>365</v>
      </c>
      <c r="W373" s="24" t="s">
        <v>366</v>
      </c>
    </row>
    <row r="374" spans="1:23" ht="30">
      <c r="A374" s="10">
        <f xml:space="preserve"> IF(V374="","",SUBTOTAL(3,V$8:$V374))</f>
        <v>363</v>
      </c>
      <c r="B374" s="39" t="s">
        <v>466</v>
      </c>
      <c r="C374" s="39" t="s">
        <v>469</v>
      </c>
      <c r="D374" s="24" t="s">
        <v>447</v>
      </c>
      <c r="E374" s="24" t="s">
        <v>448</v>
      </c>
      <c r="F374" s="10" t="s">
        <v>455</v>
      </c>
      <c r="G374" s="24"/>
      <c r="H374" s="24"/>
      <c r="I374" s="24"/>
      <c r="J374" s="24"/>
      <c r="K374" s="24"/>
      <c r="L374" s="24" t="s">
        <v>343</v>
      </c>
      <c r="M374" s="10" t="s">
        <v>15</v>
      </c>
      <c r="N374" s="41">
        <v>1718</v>
      </c>
      <c r="O374" s="25">
        <v>1770</v>
      </c>
      <c r="P374" s="19"/>
      <c r="Q374" s="19"/>
      <c r="R374" s="25">
        <v>870</v>
      </c>
      <c r="S374" s="25">
        <v>900</v>
      </c>
      <c r="T374" s="15">
        <f t="shared" si="14"/>
        <v>3040860</v>
      </c>
      <c r="U374" s="11" t="s">
        <v>39</v>
      </c>
      <c r="V374" s="24" t="s">
        <v>40</v>
      </c>
      <c r="W374" s="24" t="s">
        <v>41</v>
      </c>
    </row>
    <row r="375" spans="1:23" ht="30">
      <c r="A375" s="10">
        <f xml:space="preserve"> IF(V375="","",SUBTOTAL(3,V$8:$V375))</f>
        <v>364</v>
      </c>
      <c r="B375" s="39" t="s">
        <v>466</v>
      </c>
      <c r="C375" s="39" t="s">
        <v>469</v>
      </c>
      <c r="D375" s="24" t="s">
        <v>447</v>
      </c>
      <c r="E375" s="24" t="s">
        <v>448</v>
      </c>
      <c r="F375" s="10" t="s">
        <v>455</v>
      </c>
      <c r="G375" s="24"/>
      <c r="H375" s="24"/>
      <c r="I375" s="24"/>
      <c r="J375" s="24"/>
      <c r="K375" s="24"/>
      <c r="L375" s="24" t="s">
        <v>343</v>
      </c>
      <c r="M375" s="10" t="s">
        <v>15</v>
      </c>
      <c r="N375" s="41">
        <v>1718</v>
      </c>
      <c r="O375" s="25">
        <v>4300</v>
      </c>
      <c r="P375" s="19"/>
      <c r="Q375" s="19"/>
      <c r="R375" s="25">
        <v>2100</v>
      </c>
      <c r="S375" s="25">
        <v>2200</v>
      </c>
      <c r="T375" s="15">
        <f t="shared" si="14"/>
        <v>7387400</v>
      </c>
      <c r="U375" s="11" t="s">
        <v>42</v>
      </c>
      <c r="V375" s="24" t="s">
        <v>43</v>
      </c>
      <c r="W375" s="24" t="s">
        <v>44</v>
      </c>
    </row>
    <row r="376" spans="1:23" ht="30">
      <c r="A376" s="10">
        <f xml:space="preserve"> IF(V376="","",SUBTOTAL(3,V$8:$V376))</f>
        <v>365</v>
      </c>
      <c r="B376" s="39" t="s">
        <v>466</v>
      </c>
      <c r="C376" s="39" t="s">
        <v>469</v>
      </c>
      <c r="D376" s="24" t="s">
        <v>447</v>
      </c>
      <c r="E376" s="24" t="s">
        <v>448</v>
      </c>
      <c r="F376" s="10" t="s">
        <v>455</v>
      </c>
      <c r="G376" s="24"/>
      <c r="H376" s="24"/>
      <c r="I376" s="24"/>
      <c r="J376" s="24"/>
      <c r="K376" s="24"/>
      <c r="L376" s="24" t="s">
        <v>343</v>
      </c>
      <c r="M376" s="10" t="s">
        <v>15</v>
      </c>
      <c r="N376" s="41">
        <v>1718</v>
      </c>
      <c r="O376" s="25">
        <v>180</v>
      </c>
      <c r="P376" s="19"/>
      <c r="Q376" s="19"/>
      <c r="R376" s="25">
        <v>90</v>
      </c>
      <c r="S376" s="25">
        <v>90</v>
      </c>
      <c r="T376" s="15">
        <f t="shared" si="14"/>
        <v>309240</v>
      </c>
      <c r="U376" s="11" t="s">
        <v>182</v>
      </c>
      <c r="V376" s="24" t="s">
        <v>183</v>
      </c>
      <c r="W376" s="24" t="s">
        <v>184</v>
      </c>
    </row>
    <row r="377" spans="1:23" ht="30">
      <c r="A377" s="10">
        <f xml:space="preserve"> IF(V377="","",SUBTOTAL(3,V$8:$V377))</f>
        <v>366</v>
      </c>
      <c r="B377" s="39" t="s">
        <v>466</v>
      </c>
      <c r="C377" s="39" t="s">
        <v>469</v>
      </c>
      <c r="D377" s="24" t="s">
        <v>447</v>
      </c>
      <c r="E377" s="24" t="s">
        <v>448</v>
      </c>
      <c r="F377" s="10" t="s">
        <v>455</v>
      </c>
      <c r="G377" s="24"/>
      <c r="H377" s="24"/>
      <c r="I377" s="24"/>
      <c r="J377" s="24"/>
      <c r="K377" s="24"/>
      <c r="L377" s="24" t="s">
        <v>343</v>
      </c>
      <c r="M377" s="10" t="s">
        <v>15</v>
      </c>
      <c r="N377" s="41">
        <v>1718</v>
      </c>
      <c r="O377" s="25">
        <v>180</v>
      </c>
      <c r="P377" s="19"/>
      <c r="Q377" s="19"/>
      <c r="R377" s="25">
        <v>90</v>
      </c>
      <c r="S377" s="25">
        <v>90</v>
      </c>
      <c r="T377" s="15">
        <f t="shared" si="14"/>
        <v>309240</v>
      </c>
      <c r="U377" s="11" t="s">
        <v>185</v>
      </c>
      <c r="V377" s="24" t="s">
        <v>183</v>
      </c>
      <c r="W377" s="24" t="s">
        <v>186</v>
      </c>
    </row>
    <row r="378" spans="1:23" ht="45">
      <c r="A378" s="10">
        <f xml:space="preserve"> IF(V378="","",SUBTOTAL(3,V$8:$V378))</f>
        <v>367</v>
      </c>
      <c r="B378" s="39" t="s">
        <v>466</v>
      </c>
      <c r="C378" s="39" t="s">
        <v>469</v>
      </c>
      <c r="D378" s="24" t="s">
        <v>447</v>
      </c>
      <c r="E378" s="24" t="s">
        <v>448</v>
      </c>
      <c r="F378" s="10" t="s">
        <v>455</v>
      </c>
      <c r="G378" s="24"/>
      <c r="H378" s="24"/>
      <c r="I378" s="24"/>
      <c r="J378" s="24"/>
      <c r="K378" s="24"/>
      <c r="L378" s="24" t="s">
        <v>343</v>
      </c>
      <c r="M378" s="10" t="s">
        <v>15</v>
      </c>
      <c r="N378" s="41">
        <v>1718</v>
      </c>
      <c r="O378" s="25">
        <v>360</v>
      </c>
      <c r="P378" s="19"/>
      <c r="Q378" s="19"/>
      <c r="R378" s="25">
        <v>180</v>
      </c>
      <c r="S378" s="25">
        <v>180</v>
      </c>
      <c r="T378" s="15">
        <f t="shared" si="14"/>
        <v>618480</v>
      </c>
      <c r="U378" s="11" t="s">
        <v>187</v>
      </c>
      <c r="V378" s="24" t="s">
        <v>183</v>
      </c>
      <c r="W378" s="24" t="s">
        <v>188</v>
      </c>
    </row>
    <row r="379" spans="1:23" ht="30">
      <c r="A379" s="10">
        <f xml:space="preserve"> IF(V379="","",SUBTOTAL(3,V$8:$V379))</f>
        <v>368</v>
      </c>
      <c r="B379" s="39" t="s">
        <v>466</v>
      </c>
      <c r="C379" s="39" t="s">
        <v>469</v>
      </c>
      <c r="D379" s="24" t="s">
        <v>447</v>
      </c>
      <c r="E379" s="24" t="s">
        <v>448</v>
      </c>
      <c r="F379" s="10" t="s">
        <v>455</v>
      </c>
      <c r="G379" s="24"/>
      <c r="H379" s="24"/>
      <c r="I379" s="24"/>
      <c r="J379" s="24"/>
      <c r="K379" s="24"/>
      <c r="L379" s="24" t="s">
        <v>343</v>
      </c>
      <c r="M379" s="10" t="s">
        <v>15</v>
      </c>
      <c r="N379" s="41">
        <v>1718</v>
      </c>
      <c r="O379" s="25">
        <v>1080</v>
      </c>
      <c r="P379" s="19"/>
      <c r="Q379" s="19"/>
      <c r="R379" s="25">
        <v>540</v>
      </c>
      <c r="S379" s="25">
        <v>540</v>
      </c>
      <c r="T379" s="15">
        <f t="shared" si="14"/>
        <v>1855440</v>
      </c>
      <c r="U379" s="11" t="s">
        <v>189</v>
      </c>
      <c r="V379" s="24" t="s">
        <v>190</v>
      </c>
      <c r="W379" s="24" t="s">
        <v>191</v>
      </c>
    </row>
    <row r="380" spans="1:23" ht="30">
      <c r="A380" s="10">
        <f xml:space="preserve"> IF(V380="","",SUBTOTAL(3,V$8:$V380))</f>
        <v>369</v>
      </c>
      <c r="B380" s="39" t="s">
        <v>466</v>
      </c>
      <c r="C380" s="39" t="s">
        <v>469</v>
      </c>
      <c r="D380" s="24" t="s">
        <v>447</v>
      </c>
      <c r="E380" s="24" t="s">
        <v>448</v>
      </c>
      <c r="F380" s="10" t="s">
        <v>455</v>
      </c>
      <c r="G380" s="24"/>
      <c r="H380" s="24"/>
      <c r="I380" s="24"/>
      <c r="J380" s="24"/>
      <c r="K380" s="24"/>
      <c r="L380" s="24" t="s">
        <v>343</v>
      </c>
      <c r="M380" s="10" t="s">
        <v>15</v>
      </c>
      <c r="N380" s="41">
        <v>1718</v>
      </c>
      <c r="O380" s="25">
        <v>180</v>
      </c>
      <c r="P380" s="19"/>
      <c r="Q380" s="19"/>
      <c r="R380" s="25">
        <v>90</v>
      </c>
      <c r="S380" s="25">
        <v>90</v>
      </c>
      <c r="T380" s="15">
        <f t="shared" si="14"/>
        <v>309240</v>
      </c>
      <c r="U380" s="11" t="s">
        <v>375</v>
      </c>
      <c r="V380" s="24" t="s">
        <v>190</v>
      </c>
      <c r="W380" s="24" t="s">
        <v>376</v>
      </c>
    </row>
    <row r="381" spans="1:23" ht="30">
      <c r="A381" s="10">
        <f xml:space="preserve"> IF(V381="","",SUBTOTAL(3,V$8:$V381))</f>
        <v>370</v>
      </c>
      <c r="B381" s="39" t="s">
        <v>466</v>
      </c>
      <c r="C381" s="39" t="s">
        <v>469</v>
      </c>
      <c r="D381" s="24" t="s">
        <v>447</v>
      </c>
      <c r="E381" s="24" t="s">
        <v>448</v>
      </c>
      <c r="F381" s="10" t="s">
        <v>455</v>
      </c>
      <c r="G381" s="24"/>
      <c r="H381" s="24"/>
      <c r="I381" s="24"/>
      <c r="J381" s="24"/>
      <c r="K381" s="24"/>
      <c r="L381" s="24" t="s">
        <v>343</v>
      </c>
      <c r="M381" s="10" t="s">
        <v>15</v>
      </c>
      <c r="N381" s="41">
        <v>1718</v>
      </c>
      <c r="O381" s="25">
        <v>3240</v>
      </c>
      <c r="P381" s="19"/>
      <c r="Q381" s="19"/>
      <c r="R381" s="25">
        <v>1620</v>
      </c>
      <c r="S381" s="25">
        <v>1620</v>
      </c>
      <c r="T381" s="15">
        <f t="shared" si="14"/>
        <v>5566320</v>
      </c>
      <c r="U381" s="11" t="s">
        <v>367</v>
      </c>
      <c r="V381" s="24" t="s">
        <v>190</v>
      </c>
      <c r="W381" s="24" t="s">
        <v>368</v>
      </c>
    </row>
    <row r="382" spans="1:23" ht="30">
      <c r="A382" s="10">
        <f xml:space="preserve"> IF(V382="","",SUBTOTAL(3,V$8:$V382))</f>
        <v>371</v>
      </c>
      <c r="B382" s="39" t="s">
        <v>466</v>
      </c>
      <c r="C382" s="39" t="s">
        <v>469</v>
      </c>
      <c r="D382" s="24" t="s">
        <v>447</v>
      </c>
      <c r="E382" s="24" t="s">
        <v>448</v>
      </c>
      <c r="F382" s="10" t="s">
        <v>455</v>
      </c>
      <c r="G382" s="24"/>
      <c r="H382" s="24"/>
      <c r="I382" s="24"/>
      <c r="J382" s="24"/>
      <c r="K382" s="24"/>
      <c r="L382" s="24" t="s">
        <v>343</v>
      </c>
      <c r="M382" s="10" t="s">
        <v>15</v>
      </c>
      <c r="N382" s="41">
        <v>1718</v>
      </c>
      <c r="O382" s="25">
        <v>540</v>
      </c>
      <c r="P382" s="19"/>
      <c r="Q382" s="19"/>
      <c r="R382" s="25">
        <v>270</v>
      </c>
      <c r="S382" s="25">
        <v>270</v>
      </c>
      <c r="T382" s="15">
        <f t="shared" si="14"/>
        <v>927720</v>
      </c>
      <c r="U382" s="11" t="s">
        <v>369</v>
      </c>
      <c r="V382" s="24" t="s">
        <v>190</v>
      </c>
      <c r="W382" s="24" t="s">
        <v>370</v>
      </c>
    </row>
    <row r="383" spans="1:23" ht="30">
      <c r="A383" s="10">
        <f xml:space="preserve"> IF(V383="","",SUBTOTAL(3,V$8:$V383))</f>
        <v>372</v>
      </c>
      <c r="B383" s="39" t="s">
        <v>466</v>
      </c>
      <c r="C383" s="39" t="s">
        <v>469</v>
      </c>
      <c r="D383" s="24" t="s">
        <v>447</v>
      </c>
      <c r="E383" s="24" t="s">
        <v>448</v>
      </c>
      <c r="F383" s="10" t="s">
        <v>455</v>
      </c>
      <c r="G383" s="24"/>
      <c r="H383" s="24"/>
      <c r="I383" s="24"/>
      <c r="J383" s="24"/>
      <c r="K383" s="24"/>
      <c r="L383" s="24" t="s">
        <v>343</v>
      </c>
      <c r="M383" s="10" t="s">
        <v>15</v>
      </c>
      <c r="N383" s="41">
        <v>1718</v>
      </c>
      <c r="O383" s="25">
        <v>720</v>
      </c>
      <c r="P383" s="19"/>
      <c r="Q383" s="19"/>
      <c r="R383" s="25">
        <v>360</v>
      </c>
      <c r="S383" s="25">
        <v>360</v>
      </c>
      <c r="T383" s="15">
        <f t="shared" si="14"/>
        <v>1236960</v>
      </c>
      <c r="U383" s="11" t="s">
        <v>192</v>
      </c>
      <c r="V383" s="24" t="s">
        <v>190</v>
      </c>
      <c r="W383" s="24" t="s">
        <v>193</v>
      </c>
    </row>
    <row r="384" spans="1:23" ht="30">
      <c r="A384" s="10">
        <f xml:space="preserve"> IF(V384="","",SUBTOTAL(3,V$8:$V384))</f>
        <v>373</v>
      </c>
      <c r="B384" s="39" t="s">
        <v>466</v>
      </c>
      <c r="C384" s="39" t="s">
        <v>469</v>
      </c>
      <c r="D384" s="24" t="s">
        <v>447</v>
      </c>
      <c r="E384" s="24" t="s">
        <v>448</v>
      </c>
      <c r="F384" s="10" t="s">
        <v>455</v>
      </c>
      <c r="G384" s="24"/>
      <c r="H384" s="24"/>
      <c r="I384" s="24"/>
      <c r="J384" s="24"/>
      <c r="K384" s="24"/>
      <c r="L384" s="24" t="s">
        <v>343</v>
      </c>
      <c r="M384" s="10" t="s">
        <v>15</v>
      </c>
      <c r="N384" s="41">
        <v>1718</v>
      </c>
      <c r="O384" s="25">
        <v>360</v>
      </c>
      <c r="P384" s="19"/>
      <c r="Q384" s="19"/>
      <c r="R384" s="25">
        <v>180</v>
      </c>
      <c r="S384" s="25">
        <v>180</v>
      </c>
      <c r="T384" s="15">
        <f t="shared" si="14"/>
        <v>618480</v>
      </c>
      <c r="U384" s="11" t="s">
        <v>371</v>
      </c>
      <c r="V384" s="24" t="s">
        <v>190</v>
      </c>
      <c r="W384" s="24" t="s">
        <v>372</v>
      </c>
    </row>
    <row r="385" spans="1:23" ht="45">
      <c r="A385" s="10">
        <f xml:space="preserve"> IF(V385="","",SUBTOTAL(3,V$8:$V385))</f>
        <v>374</v>
      </c>
      <c r="B385" s="39" t="s">
        <v>466</v>
      </c>
      <c r="C385" s="39" t="s">
        <v>469</v>
      </c>
      <c r="D385" s="24" t="s">
        <v>447</v>
      </c>
      <c r="E385" s="24" t="s">
        <v>448</v>
      </c>
      <c r="F385" s="10" t="s">
        <v>455</v>
      </c>
      <c r="G385" s="24"/>
      <c r="H385" s="24"/>
      <c r="I385" s="24"/>
      <c r="J385" s="24"/>
      <c r="K385" s="24"/>
      <c r="L385" s="24" t="s">
        <v>343</v>
      </c>
      <c r="M385" s="10" t="s">
        <v>15</v>
      </c>
      <c r="N385" s="41">
        <v>1718</v>
      </c>
      <c r="O385" s="25">
        <v>2160</v>
      </c>
      <c r="P385" s="19"/>
      <c r="Q385" s="19"/>
      <c r="R385" s="25">
        <v>1080</v>
      </c>
      <c r="S385" s="25">
        <v>1080</v>
      </c>
      <c r="T385" s="15">
        <f t="shared" si="14"/>
        <v>3710880</v>
      </c>
      <c r="U385" s="11" t="s">
        <v>194</v>
      </c>
      <c r="V385" s="24" t="s">
        <v>190</v>
      </c>
      <c r="W385" s="24" t="s">
        <v>195</v>
      </c>
    </row>
    <row r="386" spans="1:23" ht="30">
      <c r="A386" s="10">
        <f xml:space="preserve"> IF(V386="","",SUBTOTAL(3,V$8:$V386))</f>
        <v>375</v>
      </c>
      <c r="B386" s="39" t="s">
        <v>466</v>
      </c>
      <c r="C386" s="39" t="s">
        <v>469</v>
      </c>
      <c r="D386" s="24" t="s">
        <v>447</v>
      </c>
      <c r="E386" s="24" t="s">
        <v>448</v>
      </c>
      <c r="F386" s="10" t="s">
        <v>455</v>
      </c>
      <c r="G386" s="24"/>
      <c r="H386" s="24"/>
      <c r="I386" s="24"/>
      <c r="J386" s="24"/>
      <c r="K386" s="24"/>
      <c r="L386" s="24" t="s">
        <v>343</v>
      </c>
      <c r="M386" s="10" t="s">
        <v>15</v>
      </c>
      <c r="N386" s="41">
        <v>1718</v>
      </c>
      <c r="O386" s="25">
        <v>1770</v>
      </c>
      <c r="P386" s="19"/>
      <c r="Q386" s="19"/>
      <c r="R386" s="25">
        <v>870</v>
      </c>
      <c r="S386" s="25">
        <v>900</v>
      </c>
      <c r="T386" s="15">
        <f t="shared" si="14"/>
        <v>3040860</v>
      </c>
      <c r="U386" s="11" t="s">
        <v>373</v>
      </c>
      <c r="V386" s="24" t="s">
        <v>190</v>
      </c>
      <c r="W386" s="24" t="s">
        <v>374</v>
      </c>
    </row>
    <row r="387" spans="1:23" ht="45">
      <c r="A387" s="10">
        <f xml:space="preserve"> IF(V387="","",SUBTOTAL(3,V$8:$V387))</f>
        <v>376</v>
      </c>
      <c r="B387" s="39" t="s">
        <v>466</v>
      </c>
      <c r="C387" s="39" t="s">
        <v>469</v>
      </c>
      <c r="D387" s="24" t="s">
        <v>447</v>
      </c>
      <c r="E387" s="24" t="s">
        <v>448</v>
      </c>
      <c r="F387" s="10" t="s">
        <v>455</v>
      </c>
      <c r="G387" s="24"/>
      <c r="H387" s="24"/>
      <c r="I387" s="24"/>
      <c r="J387" s="24"/>
      <c r="K387" s="24"/>
      <c r="L387" s="24" t="s">
        <v>343</v>
      </c>
      <c r="M387" s="10" t="s">
        <v>15</v>
      </c>
      <c r="N387" s="41">
        <v>1718</v>
      </c>
      <c r="O387" s="25">
        <v>3000</v>
      </c>
      <c r="P387" s="19"/>
      <c r="Q387" s="19"/>
      <c r="R387" s="25">
        <v>1470</v>
      </c>
      <c r="S387" s="25">
        <v>1530</v>
      </c>
      <c r="T387" s="15">
        <f t="shared" si="14"/>
        <v>5154000</v>
      </c>
      <c r="U387" s="11" t="s">
        <v>196</v>
      </c>
      <c r="V387" s="24" t="s">
        <v>190</v>
      </c>
      <c r="W387" s="24" t="s">
        <v>197</v>
      </c>
    </row>
    <row r="388" spans="1:23" ht="30">
      <c r="A388" s="10">
        <f xml:space="preserve"> IF(V388="","",SUBTOTAL(3,V$8:$V388))</f>
        <v>377</v>
      </c>
      <c r="B388" s="39" t="s">
        <v>466</v>
      </c>
      <c r="C388" s="39" t="s">
        <v>469</v>
      </c>
      <c r="D388" s="24" t="s">
        <v>447</v>
      </c>
      <c r="E388" s="24" t="s">
        <v>448</v>
      </c>
      <c r="F388" s="10" t="s">
        <v>455</v>
      </c>
      <c r="G388" s="24"/>
      <c r="H388" s="24"/>
      <c r="I388" s="24"/>
      <c r="J388" s="24"/>
      <c r="K388" s="24"/>
      <c r="L388" s="24" t="s">
        <v>343</v>
      </c>
      <c r="M388" s="10" t="s">
        <v>15</v>
      </c>
      <c r="N388" s="41">
        <v>1718</v>
      </c>
      <c r="O388" s="25">
        <v>6630</v>
      </c>
      <c r="P388" s="19"/>
      <c r="Q388" s="19"/>
      <c r="R388" s="25">
        <v>3240</v>
      </c>
      <c r="S388" s="25">
        <v>3390</v>
      </c>
      <c r="T388" s="15">
        <f t="shared" si="14"/>
        <v>11390340</v>
      </c>
      <c r="U388" s="11" t="s">
        <v>45</v>
      </c>
      <c r="V388" s="24" t="s">
        <v>46</v>
      </c>
      <c r="W388" s="24" t="s">
        <v>47</v>
      </c>
    </row>
    <row r="389" spans="1:23" ht="30">
      <c r="A389" s="10">
        <f xml:space="preserve"> IF(V389="","",SUBTOTAL(3,V$8:$V389))</f>
        <v>378</v>
      </c>
      <c r="B389" s="39" t="s">
        <v>466</v>
      </c>
      <c r="C389" s="39" t="s">
        <v>469</v>
      </c>
      <c r="D389" s="24" t="s">
        <v>447</v>
      </c>
      <c r="E389" s="24" t="s">
        <v>448</v>
      </c>
      <c r="F389" s="10" t="s">
        <v>455</v>
      </c>
      <c r="G389" s="24"/>
      <c r="H389" s="24"/>
      <c r="I389" s="24"/>
      <c r="J389" s="24"/>
      <c r="K389" s="24"/>
      <c r="L389" s="24" t="s">
        <v>343</v>
      </c>
      <c r="M389" s="10" t="s">
        <v>15</v>
      </c>
      <c r="N389" s="41">
        <v>1718</v>
      </c>
      <c r="O389" s="25">
        <v>2400</v>
      </c>
      <c r="P389" s="19"/>
      <c r="Q389" s="19"/>
      <c r="R389" s="25">
        <v>1200</v>
      </c>
      <c r="S389" s="25">
        <v>1200</v>
      </c>
      <c r="T389" s="15">
        <f t="shared" si="14"/>
        <v>4123200</v>
      </c>
      <c r="U389" s="11" t="s">
        <v>48</v>
      </c>
      <c r="V389" s="24" t="s">
        <v>46</v>
      </c>
      <c r="W389" s="24" t="s">
        <v>49</v>
      </c>
    </row>
    <row r="390" spans="1:23" ht="30">
      <c r="A390" s="10">
        <f xml:space="preserve"> IF(V390="","",SUBTOTAL(3,V$8:$V390))</f>
        <v>379</v>
      </c>
      <c r="B390" s="39" t="s">
        <v>466</v>
      </c>
      <c r="C390" s="39" t="s">
        <v>469</v>
      </c>
      <c r="D390" s="24" t="s">
        <v>447</v>
      </c>
      <c r="E390" s="24" t="s">
        <v>448</v>
      </c>
      <c r="F390" s="10" t="s">
        <v>455</v>
      </c>
      <c r="G390" s="24"/>
      <c r="H390" s="24"/>
      <c r="I390" s="24"/>
      <c r="J390" s="24"/>
      <c r="K390" s="24"/>
      <c r="L390" s="24" t="s">
        <v>343</v>
      </c>
      <c r="M390" s="10" t="s">
        <v>15</v>
      </c>
      <c r="N390" s="41">
        <v>1718</v>
      </c>
      <c r="O390" s="25">
        <v>4100</v>
      </c>
      <c r="P390" s="19"/>
      <c r="Q390" s="19"/>
      <c r="R390" s="25">
        <v>2000</v>
      </c>
      <c r="S390" s="25">
        <v>2100</v>
      </c>
      <c r="T390" s="15">
        <f t="shared" si="14"/>
        <v>7043800</v>
      </c>
      <c r="U390" s="11" t="s">
        <v>50</v>
      </c>
      <c r="V390" s="24" t="s">
        <v>46</v>
      </c>
      <c r="W390" s="24" t="s">
        <v>51</v>
      </c>
    </row>
    <row r="391" spans="1:23" ht="30">
      <c r="A391" s="10">
        <f xml:space="preserve"> IF(V391="","",SUBTOTAL(3,V$8:$V391))</f>
        <v>380</v>
      </c>
      <c r="B391" s="39" t="s">
        <v>466</v>
      </c>
      <c r="C391" s="39" t="s">
        <v>469</v>
      </c>
      <c r="D391" s="24" t="s">
        <v>447</v>
      </c>
      <c r="E391" s="24" t="s">
        <v>448</v>
      </c>
      <c r="F391" s="10" t="s">
        <v>455</v>
      </c>
      <c r="G391" s="24"/>
      <c r="H391" s="24"/>
      <c r="I391" s="24"/>
      <c r="J391" s="24"/>
      <c r="K391" s="24"/>
      <c r="L391" s="24" t="s">
        <v>343</v>
      </c>
      <c r="M391" s="10" t="s">
        <v>15</v>
      </c>
      <c r="N391" s="41">
        <v>1718</v>
      </c>
      <c r="O391" s="25">
        <v>180</v>
      </c>
      <c r="P391" s="19"/>
      <c r="Q391" s="19"/>
      <c r="R391" s="25">
        <v>90</v>
      </c>
      <c r="S391" s="25">
        <v>90</v>
      </c>
      <c r="T391" s="15">
        <f t="shared" si="14"/>
        <v>309240</v>
      </c>
      <c r="U391" s="11" t="s">
        <v>52</v>
      </c>
      <c r="V391" s="24" t="s">
        <v>53</v>
      </c>
      <c r="W391" s="24" t="s">
        <v>54</v>
      </c>
    </row>
    <row r="392" spans="1:23" ht="30">
      <c r="A392" s="10">
        <f xml:space="preserve"> IF(V392="","",SUBTOTAL(3,V$8:$V392))</f>
        <v>381</v>
      </c>
      <c r="B392" s="39" t="s">
        <v>466</v>
      </c>
      <c r="C392" s="39" t="s">
        <v>469</v>
      </c>
      <c r="D392" s="24" t="s">
        <v>447</v>
      </c>
      <c r="E392" s="24" t="s">
        <v>448</v>
      </c>
      <c r="F392" s="10" t="s">
        <v>455</v>
      </c>
      <c r="G392" s="24"/>
      <c r="H392" s="24"/>
      <c r="I392" s="24"/>
      <c r="J392" s="24"/>
      <c r="K392" s="24"/>
      <c r="L392" s="24" t="s">
        <v>343</v>
      </c>
      <c r="M392" s="10" t="s">
        <v>15</v>
      </c>
      <c r="N392" s="41">
        <v>1718</v>
      </c>
      <c r="O392" s="25">
        <v>2160</v>
      </c>
      <c r="P392" s="19"/>
      <c r="Q392" s="19"/>
      <c r="R392" s="25">
        <v>1080</v>
      </c>
      <c r="S392" s="25">
        <v>1080</v>
      </c>
      <c r="T392" s="15">
        <f t="shared" si="14"/>
        <v>3710880</v>
      </c>
      <c r="U392" s="11" t="s">
        <v>383</v>
      </c>
      <c r="V392" s="24" t="s">
        <v>198</v>
      </c>
      <c r="W392" s="24" t="s">
        <v>384</v>
      </c>
    </row>
    <row r="393" spans="1:23" ht="30">
      <c r="A393" s="10">
        <f xml:space="preserve"> IF(V393="","",SUBTOTAL(3,V$8:$V393))</f>
        <v>382</v>
      </c>
      <c r="B393" s="39" t="s">
        <v>466</v>
      </c>
      <c r="C393" s="39" t="s">
        <v>469</v>
      </c>
      <c r="D393" s="24" t="s">
        <v>447</v>
      </c>
      <c r="E393" s="24" t="s">
        <v>448</v>
      </c>
      <c r="F393" s="10" t="s">
        <v>455</v>
      </c>
      <c r="G393" s="24"/>
      <c r="H393" s="24"/>
      <c r="I393" s="24"/>
      <c r="J393" s="24"/>
      <c r="K393" s="24"/>
      <c r="L393" s="24" t="s">
        <v>343</v>
      </c>
      <c r="M393" s="10" t="s">
        <v>15</v>
      </c>
      <c r="N393" s="41">
        <v>1718</v>
      </c>
      <c r="O393" s="25">
        <v>180</v>
      </c>
      <c r="P393" s="19"/>
      <c r="Q393" s="19"/>
      <c r="R393" s="25">
        <v>90</v>
      </c>
      <c r="S393" s="25">
        <v>90</v>
      </c>
      <c r="T393" s="15">
        <f t="shared" si="14"/>
        <v>309240</v>
      </c>
      <c r="U393" s="11" t="s">
        <v>381</v>
      </c>
      <c r="V393" s="24" t="s">
        <v>198</v>
      </c>
      <c r="W393" s="24" t="s">
        <v>382</v>
      </c>
    </row>
    <row r="394" spans="1:23" ht="30">
      <c r="A394" s="10">
        <f xml:space="preserve"> IF(V394="","",SUBTOTAL(3,V$8:$V394))</f>
        <v>383</v>
      </c>
      <c r="B394" s="39" t="s">
        <v>466</v>
      </c>
      <c r="C394" s="39" t="s">
        <v>469</v>
      </c>
      <c r="D394" s="24" t="s">
        <v>447</v>
      </c>
      <c r="E394" s="24" t="s">
        <v>448</v>
      </c>
      <c r="F394" s="10" t="s">
        <v>455</v>
      </c>
      <c r="G394" s="24"/>
      <c r="H394" s="24"/>
      <c r="I394" s="24"/>
      <c r="J394" s="24"/>
      <c r="K394" s="24"/>
      <c r="L394" s="24" t="s">
        <v>343</v>
      </c>
      <c r="M394" s="10" t="s">
        <v>15</v>
      </c>
      <c r="N394" s="41">
        <v>1718</v>
      </c>
      <c r="O394" s="25">
        <v>180</v>
      </c>
      <c r="P394" s="19"/>
      <c r="Q394" s="19"/>
      <c r="R394" s="25">
        <v>90</v>
      </c>
      <c r="S394" s="25">
        <v>90</v>
      </c>
      <c r="T394" s="15">
        <f t="shared" si="14"/>
        <v>309240</v>
      </c>
      <c r="U394" s="11" t="s">
        <v>379</v>
      </c>
      <c r="V394" s="24" t="s">
        <v>198</v>
      </c>
      <c r="W394" s="24" t="s">
        <v>380</v>
      </c>
    </row>
    <row r="395" spans="1:23" ht="30">
      <c r="A395" s="10">
        <f xml:space="preserve"> IF(V395="","",SUBTOTAL(3,V$8:$V395))</f>
        <v>384</v>
      </c>
      <c r="B395" s="39" t="s">
        <v>466</v>
      </c>
      <c r="C395" s="39" t="s">
        <v>469</v>
      </c>
      <c r="D395" s="24" t="s">
        <v>447</v>
      </c>
      <c r="E395" s="24" t="s">
        <v>448</v>
      </c>
      <c r="F395" s="10" t="s">
        <v>455</v>
      </c>
      <c r="G395" s="24"/>
      <c r="H395" s="24"/>
      <c r="I395" s="24"/>
      <c r="J395" s="24"/>
      <c r="K395" s="24"/>
      <c r="L395" s="24" t="s">
        <v>343</v>
      </c>
      <c r="M395" s="10" t="s">
        <v>15</v>
      </c>
      <c r="N395" s="41">
        <v>1718</v>
      </c>
      <c r="O395" s="25">
        <v>180</v>
      </c>
      <c r="P395" s="19"/>
      <c r="Q395" s="19"/>
      <c r="R395" s="25">
        <v>90</v>
      </c>
      <c r="S395" s="25">
        <v>90</v>
      </c>
      <c r="T395" s="15">
        <f t="shared" si="14"/>
        <v>309240</v>
      </c>
      <c r="U395" s="11" t="s">
        <v>377</v>
      </c>
      <c r="V395" s="24" t="s">
        <v>198</v>
      </c>
      <c r="W395" s="24" t="s">
        <v>378</v>
      </c>
    </row>
    <row r="396" spans="1:23" ht="30">
      <c r="A396" s="10">
        <f xml:space="preserve"> IF(V396="","",SUBTOTAL(3,V$8:$V396))</f>
        <v>385</v>
      </c>
      <c r="B396" s="39" t="s">
        <v>466</v>
      </c>
      <c r="C396" s="39" t="s">
        <v>469</v>
      </c>
      <c r="D396" s="24" t="s">
        <v>447</v>
      </c>
      <c r="E396" s="24" t="s">
        <v>448</v>
      </c>
      <c r="F396" s="10" t="s">
        <v>455</v>
      </c>
      <c r="G396" s="24"/>
      <c r="H396" s="24"/>
      <c r="I396" s="24"/>
      <c r="J396" s="24"/>
      <c r="K396" s="24"/>
      <c r="L396" s="24" t="s">
        <v>343</v>
      </c>
      <c r="M396" s="10" t="s">
        <v>15</v>
      </c>
      <c r="N396" s="41">
        <v>1718</v>
      </c>
      <c r="O396" s="25">
        <v>360</v>
      </c>
      <c r="P396" s="19"/>
      <c r="Q396" s="19"/>
      <c r="R396" s="25">
        <v>180</v>
      </c>
      <c r="S396" s="25">
        <v>180</v>
      </c>
      <c r="T396" s="15">
        <f t="shared" si="14"/>
        <v>618480</v>
      </c>
      <c r="U396" s="11" t="s">
        <v>385</v>
      </c>
      <c r="V396" s="24" t="s">
        <v>198</v>
      </c>
      <c r="W396" s="24" t="s">
        <v>386</v>
      </c>
    </row>
    <row r="397" spans="1:23" ht="30">
      <c r="A397" s="10">
        <f xml:space="preserve"> IF(V397="","",SUBTOTAL(3,V$8:$V397))</f>
        <v>386</v>
      </c>
      <c r="B397" s="39" t="s">
        <v>466</v>
      </c>
      <c r="C397" s="39" t="s">
        <v>469</v>
      </c>
      <c r="D397" s="24" t="s">
        <v>447</v>
      </c>
      <c r="E397" s="24" t="s">
        <v>448</v>
      </c>
      <c r="F397" s="10" t="s">
        <v>455</v>
      </c>
      <c r="G397" s="24"/>
      <c r="H397" s="24"/>
      <c r="I397" s="24"/>
      <c r="J397" s="24"/>
      <c r="K397" s="24"/>
      <c r="L397" s="24" t="s">
        <v>343</v>
      </c>
      <c r="M397" s="10" t="s">
        <v>15</v>
      </c>
      <c r="N397" s="41">
        <v>1718</v>
      </c>
      <c r="O397" s="25">
        <v>360</v>
      </c>
      <c r="P397" s="19"/>
      <c r="Q397" s="19"/>
      <c r="R397" s="25">
        <v>180</v>
      </c>
      <c r="S397" s="25">
        <v>180</v>
      </c>
      <c r="T397" s="15">
        <f t="shared" si="14"/>
        <v>618480</v>
      </c>
      <c r="U397" s="11" t="s">
        <v>387</v>
      </c>
      <c r="V397" s="24" t="s">
        <v>200</v>
      </c>
      <c r="W397" s="24" t="s">
        <v>388</v>
      </c>
    </row>
    <row r="398" spans="1:23" ht="30">
      <c r="A398" s="10">
        <f xml:space="preserve"> IF(V398="","",SUBTOTAL(3,V$8:$V398))</f>
        <v>387</v>
      </c>
      <c r="B398" s="39" t="s">
        <v>466</v>
      </c>
      <c r="C398" s="39" t="s">
        <v>469</v>
      </c>
      <c r="D398" s="24" t="s">
        <v>447</v>
      </c>
      <c r="E398" s="24" t="s">
        <v>448</v>
      </c>
      <c r="F398" s="10" t="s">
        <v>455</v>
      </c>
      <c r="G398" s="24"/>
      <c r="H398" s="24"/>
      <c r="I398" s="24"/>
      <c r="J398" s="24"/>
      <c r="K398" s="24"/>
      <c r="L398" s="24" t="s">
        <v>343</v>
      </c>
      <c r="M398" s="10" t="s">
        <v>15</v>
      </c>
      <c r="N398" s="41">
        <v>1718</v>
      </c>
      <c r="O398" s="25">
        <v>540</v>
      </c>
      <c r="P398" s="19"/>
      <c r="Q398" s="19"/>
      <c r="R398" s="25">
        <v>270</v>
      </c>
      <c r="S398" s="25">
        <v>270</v>
      </c>
      <c r="T398" s="15">
        <f t="shared" si="14"/>
        <v>927720</v>
      </c>
      <c r="U398" s="11" t="s">
        <v>201</v>
      </c>
      <c r="V398" s="24" t="s">
        <v>200</v>
      </c>
      <c r="W398" s="24" t="s">
        <v>202</v>
      </c>
    </row>
    <row r="399" spans="1:23" ht="30">
      <c r="A399" s="10">
        <f xml:space="preserve"> IF(V399="","",SUBTOTAL(3,V$8:$V399))</f>
        <v>388</v>
      </c>
      <c r="B399" s="39" t="s">
        <v>466</v>
      </c>
      <c r="C399" s="39" t="s">
        <v>469</v>
      </c>
      <c r="D399" s="24" t="s">
        <v>447</v>
      </c>
      <c r="E399" s="24" t="s">
        <v>448</v>
      </c>
      <c r="F399" s="10" t="s">
        <v>455</v>
      </c>
      <c r="G399" s="24"/>
      <c r="H399" s="24"/>
      <c r="I399" s="24"/>
      <c r="J399" s="24"/>
      <c r="K399" s="24"/>
      <c r="L399" s="24" t="s">
        <v>343</v>
      </c>
      <c r="M399" s="10" t="s">
        <v>15</v>
      </c>
      <c r="N399" s="41">
        <v>1718</v>
      </c>
      <c r="O399" s="25">
        <v>4000</v>
      </c>
      <c r="P399" s="19"/>
      <c r="Q399" s="19"/>
      <c r="R399" s="25">
        <v>2000</v>
      </c>
      <c r="S399" s="25">
        <v>2000</v>
      </c>
      <c r="T399" s="15">
        <f t="shared" si="14"/>
        <v>6872000</v>
      </c>
      <c r="U399" s="11" t="s">
        <v>55</v>
      </c>
      <c r="V399" s="24" t="s">
        <v>56</v>
      </c>
      <c r="W399" s="24" t="s">
        <v>57</v>
      </c>
    </row>
    <row r="400" spans="1:23" ht="30">
      <c r="A400" s="10">
        <f xml:space="preserve"> IF(V400="","",SUBTOTAL(3,V$8:$V400))</f>
        <v>389</v>
      </c>
      <c r="B400" s="39" t="s">
        <v>466</v>
      </c>
      <c r="C400" s="39" t="s">
        <v>469</v>
      </c>
      <c r="D400" s="24" t="s">
        <v>447</v>
      </c>
      <c r="E400" s="24" t="s">
        <v>448</v>
      </c>
      <c r="F400" s="10" t="s">
        <v>455</v>
      </c>
      <c r="G400" s="24"/>
      <c r="H400" s="24"/>
      <c r="I400" s="24"/>
      <c r="J400" s="24"/>
      <c r="K400" s="24"/>
      <c r="L400" s="24" t="s">
        <v>343</v>
      </c>
      <c r="M400" s="10" t="s">
        <v>15</v>
      </c>
      <c r="N400" s="41">
        <v>1718</v>
      </c>
      <c r="O400" s="25">
        <v>1560</v>
      </c>
      <c r="P400" s="19"/>
      <c r="Q400" s="19"/>
      <c r="R400" s="25">
        <v>660</v>
      </c>
      <c r="S400" s="25">
        <v>900</v>
      </c>
      <c r="T400" s="15">
        <f t="shared" ref="T400:T463" si="15">ROUND(N400*O400,0)</f>
        <v>2680080</v>
      </c>
      <c r="U400" s="11" t="s">
        <v>389</v>
      </c>
      <c r="V400" s="24" t="s">
        <v>56</v>
      </c>
      <c r="W400" s="24" t="s">
        <v>390</v>
      </c>
    </row>
    <row r="401" spans="1:23" ht="30">
      <c r="A401" s="10">
        <f xml:space="preserve"> IF(V401="","",SUBTOTAL(3,V$8:$V401))</f>
        <v>390</v>
      </c>
      <c r="B401" s="39" t="s">
        <v>466</v>
      </c>
      <c r="C401" s="39" t="s">
        <v>469</v>
      </c>
      <c r="D401" s="24" t="s">
        <v>447</v>
      </c>
      <c r="E401" s="24" t="s">
        <v>448</v>
      </c>
      <c r="F401" s="10" t="s">
        <v>455</v>
      </c>
      <c r="G401" s="24"/>
      <c r="H401" s="24"/>
      <c r="I401" s="24"/>
      <c r="J401" s="24"/>
      <c r="K401" s="24"/>
      <c r="L401" s="24" t="s">
        <v>343</v>
      </c>
      <c r="M401" s="10" t="s">
        <v>15</v>
      </c>
      <c r="N401" s="41">
        <v>1718</v>
      </c>
      <c r="O401" s="25">
        <v>720</v>
      </c>
      <c r="P401" s="19"/>
      <c r="Q401" s="19"/>
      <c r="R401" s="25">
        <v>360</v>
      </c>
      <c r="S401" s="25">
        <v>360</v>
      </c>
      <c r="T401" s="15">
        <f t="shared" si="15"/>
        <v>1236960</v>
      </c>
      <c r="U401" s="11" t="s">
        <v>203</v>
      </c>
      <c r="V401" s="24" t="s">
        <v>56</v>
      </c>
      <c r="W401" s="24" t="s">
        <v>204</v>
      </c>
    </row>
    <row r="402" spans="1:23" ht="30">
      <c r="A402" s="10">
        <f xml:space="preserve"> IF(V402="","",SUBTOTAL(3,V$8:$V402))</f>
        <v>391</v>
      </c>
      <c r="B402" s="39" t="s">
        <v>466</v>
      </c>
      <c r="C402" s="39" t="s">
        <v>469</v>
      </c>
      <c r="D402" s="24" t="s">
        <v>447</v>
      </c>
      <c r="E402" s="24" t="s">
        <v>448</v>
      </c>
      <c r="F402" s="10" t="s">
        <v>455</v>
      </c>
      <c r="G402" s="24"/>
      <c r="H402" s="24"/>
      <c r="I402" s="24"/>
      <c r="J402" s="24"/>
      <c r="K402" s="24"/>
      <c r="L402" s="24" t="s">
        <v>343</v>
      </c>
      <c r="M402" s="10" t="s">
        <v>15</v>
      </c>
      <c r="N402" s="41">
        <v>1718</v>
      </c>
      <c r="O402" s="25">
        <v>540</v>
      </c>
      <c r="P402" s="19"/>
      <c r="Q402" s="19"/>
      <c r="R402" s="25">
        <v>270</v>
      </c>
      <c r="S402" s="25">
        <v>270</v>
      </c>
      <c r="T402" s="15">
        <f t="shared" si="15"/>
        <v>927720</v>
      </c>
      <c r="U402" s="11" t="s">
        <v>205</v>
      </c>
      <c r="V402" s="24" t="s">
        <v>56</v>
      </c>
      <c r="W402" s="24" t="s">
        <v>206</v>
      </c>
    </row>
    <row r="403" spans="1:23" ht="30">
      <c r="A403" s="10">
        <f xml:space="preserve"> IF(V403="","",SUBTOTAL(3,V$8:$V403))</f>
        <v>392</v>
      </c>
      <c r="B403" s="39" t="s">
        <v>466</v>
      </c>
      <c r="C403" s="39" t="s">
        <v>469</v>
      </c>
      <c r="D403" s="24" t="s">
        <v>447</v>
      </c>
      <c r="E403" s="24" t="s">
        <v>448</v>
      </c>
      <c r="F403" s="10" t="s">
        <v>455</v>
      </c>
      <c r="G403" s="24"/>
      <c r="H403" s="24"/>
      <c r="I403" s="24"/>
      <c r="J403" s="24"/>
      <c r="K403" s="24"/>
      <c r="L403" s="24" t="s">
        <v>343</v>
      </c>
      <c r="M403" s="10" t="s">
        <v>15</v>
      </c>
      <c r="N403" s="41">
        <v>1718</v>
      </c>
      <c r="O403" s="25">
        <v>900</v>
      </c>
      <c r="P403" s="19"/>
      <c r="Q403" s="19"/>
      <c r="R403" s="25">
        <v>450</v>
      </c>
      <c r="S403" s="25">
        <v>450</v>
      </c>
      <c r="T403" s="15">
        <f t="shared" si="15"/>
        <v>1546200</v>
      </c>
      <c r="U403" s="11" t="s">
        <v>207</v>
      </c>
      <c r="V403" s="24" t="s">
        <v>56</v>
      </c>
      <c r="W403" s="24" t="s">
        <v>208</v>
      </c>
    </row>
    <row r="404" spans="1:23" ht="30">
      <c r="A404" s="10">
        <f xml:space="preserve"> IF(V404="","",SUBTOTAL(3,V$8:$V404))</f>
        <v>393</v>
      </c>
      <c r="B404" s="39" t="s">
        <v>466</v>
      </c>
      <c r="C404" s="39" t="s">
        <v>469</v>
      </c>
      <c r="D404" s="24" t="s">
        <v>447</v>
      </c>
      <c r="E404" s="24" t="s">
        <v>448</v>
      </c>
      <c r="F404" s="10" t="s">
        <v>455</v>
      </c>
      <c r="G404" s="24"/>
      <c r="H404" s="24"/>
      <c r="I404" s="24"/>
      <c r="J404" s="24"/>
      <c r="K404" s="24"/>
      <c r="L404" s="24" t="s">
        <v>343</v>
      </c>
      <c r="M404" s="10" t="s">
        <v>15</v>
      </c>
      <c r="N404" s="41">
        <v>1718</v>
      </c>
      <c r="O404" s="25">
        <v>810</v>
      </c>
      <c r="P404" s="19"/>
      <c r="Q404" s="19"/>
      <c r="R404" s="25">
        <v>450</v>
      </c>
      <c r="S404" s="25">
        <v>360</v>
      </c>
      <c r="T404" s="15">
        <f t="shared" si="15"/>
        <v>1391580</v>
      </c>
      <c r="U404" s="11" t="s">
        <v>393</v>
      </c>
      <c r="V404" s="24" t="s">
        <v>56</v>
      </c>
      <c r="W404" s="24" t="s">
        <v>394</v>
      </c>
    </row>
    <row r="405" spans="1:23" ht="30">
      <c r="A405" s="10">
        <f xml:space="preserve"> IF(V405="","",SUBTOTAL(3,V$8:$V405))</f>
        <v>394</v>
      </c>
      <c r="B405" s="39" t="s">
        <v>466</v>
      </c>
      <c r="C405" s="39" t="s">
        <v>469</v>
      </c>
      <c r="D405" s="24" t="s">
        <v>447</v>
      </c>
      <c r="E405" s="24" t="s">
        <v>448</v>
      </c>
      <c r="F405" s="10" t="s">
        <v>455</v>
      </c>
      <c r="G405" s="24"/>
      <c r="H405" s="24"/>
      <c r="I405" s="24"/>
      <c r="J405" s="24"/>
      <c r="K405" s="24"/>
      <c r="L405" s="24" t="s">
        <v>343</v>
      </c>
      <c r="M405" s="10" t="s">
        <v>15</v>
      </c>
      <c r="N405" s="41">
        <v>1718</v>
      </c>
      <c r="O405" s="25">
        <v>1800</v>
      </c>
      <c r="P405" s="19"/>
      <c r="Q405" s="19"/>
      <c r="R405" s="25">
        <v>900</v>
      </c>
      <c r="S405" s="25">
        <v>900</v>
      </c>
      <c r="T405" s="15">
        <f t="shared" si="15"/>
        <v>3092400</v>
      </c>
      <c r="U405" s="11" t="s">
        <v>58</v>
      </c>
      <c r="V405" s="24" t="s">
        <v>56</v>
      </c>
      <c r="W405" s="24" t="s">
        <v>59</v>
      </c>
    </row>
    <row r="406" spans="1:23" ht="30">
      <c r="A406" s="10">
        <f xml:space="preserve"> IF(V406="","",SUBTOTAL(3,V$8:$V406))</f>
        <v>395</v>
      </c>
      <c r="B406" s="39" t="s">
        <v>466</v>
      </c>
      <c r="C406" s="39" t="s">
        <v>469</v>
      </c>
      <c r="D406" s="24" t="s">
        <v>447</v>
      </c>
      <c r="E406" s="24" t="s">
        <v>448</v>
      </c>
      <c r="F406" s="10" t="s">
        <v>455</v>
      </c>
      <c r="G406" s="24"/>
      <c r="H406" s="24"/>
      <c r="I406" s="24"/>
      <c r="J406" s="24"/>
      <c r="K406" s="24"/>
      <c r="L406" s="24" t="s">
        <v>343</v>
      </c>
      <c r="M406" s="10" t="s">
        <v>15</v>
      </c>
      <c r="N406" s="41">
        <v>1718</v>
      </c>
      <c r="O406" s="25">
        <v>1230</v>
      </c>
      <c r="P406" s="19"/>
      <c r="Q406" s="19"/>
      <c r="R406" s="25">
        <v>600</v>
      </c>
      <c r="S406" s="25">
        <v>630</v>
      </c>
      <c r="T406" s="15">
        <f t="shared" si="15"/>
        <v>2113140</v>
      </c>
      <c r="U406" s="11" t="s">
        <v>391</v>
      </c>
      <c r="V406" s="24" t="s">
        <v>56</v>
      </c>
      <c r="W406" s="24" t="s">
        <v>392</v>
      </c>
    </row>
    <row r="407" spans="1:23" ht="30">
      <c r="A407" s="10">
        <f xml:space="preserve"> IF(V407="","",SUBTOTAL(3,V$8:$V407))</f>
        <v>396</v>
      </c>
      <c r="B407" s="39" t="s">
        <v>466</v>
      </c>
      <c r="C407" s="39" t="s">
        <v>469</v>
      </c>
      <c r="D407" s="24" t="s">
        <v>447</v>
      </c>
      <c r="E407" s="24" t="s">
        <v>448</v>
      </c>
      <c r="F407" s="10" t="s">
        <v>455</v>
      </c>
      <c r="G407" s="24"/>
      <c r="H407" s="24"/>
      <c r="I407" s="24"/>
      <c r="J407" s="24"/>
      <c r="K407" s="24"/>
      <c r="L407" s="24" t="s">
        <v>343</v>
      </c>
      <c r="M407" s="10" t="s">
        <v>15</v>
      </c>
      <c r="N407" s="41">
        <v>1718</v>
      </c>
      <c r="O407" s="25">
        <v>1050</v>
      </c>
      <c r="P407" s="19"/>
      <c r="Q407" s="19"/>
      <c r="R407" s="25">
        <v>510</v>
      </c>
      <c r="S407" s="25">
        <v>540</v>
      </c>
      <c r="T407" s="15">
        <f t="shared" si="15"/>
        <v>1803900</v>
      </c>
      <c r="U407" s="11" t="s">
        <v>209</v>
      </c>
      <c r="V407" s="24" t="s">
        <v>56</v>
      </c>
      <c r="W407" s="24" t="s">
        <v>210</v>
      </c>
    </row>
    <row r="408" spans="1:23" ht="30">
      <c r="A408" s="10">
        <f xml:space="preserve"> IF(V408="","",SUBTOTAL(3,V$8:$V408))</f>
        <v>397</v>
      </c>
      <c r="B408" s="39" t="s">
        <v>466</v>
      </c>
      <c r="C408" s="39" t="s">
        <v>469</v>
      </c>
      <c r="D408" s="24" t="s">
        <v>447</v>
      </c>
      <c r="E408" s="24" t="s">
        <v>448</v>
      </c>
      <c r="F408" s="10" t="s">
        <v>455</v>
      </c>
      <c r="G408" s="24"/>
      <c r="H408" s="24"/>
      <c r="I408" s="24"/>
      <c r="J408" s="24"/>
      <c r="K408" s="24"/>
      <c r="L408" s="24" t="s">
        <v>343</v>
      </c>
      <c r="M408" s="10" t="s">
        <v>15</v>
      </c>
      <c r="N408" s="41">
        <v>1718</v>
      </c>
      <c r="O408" s="25">
        <v>6300</v>
      </c>
      <c r="P408" s="19"/>
      <c r="Q408" s="19"/>
      <c r="R408" s="25">
        <v>1050</v>
      </c>
      <c r="S408" s="25">
        <v>5250</v>
      </c>
      <c r="T408" s="15">
        <f t="shared" si="15"/>
        <v>10823400</v>
      </c>
      <c r="U408" s="11" t="s">
        <v>211</v>
      </c>
      <c r="V408" s="24" t="s">
        <v>56</v>
      </c>
      <c r="W408" s="24" t="s">
        <v>212</v>
      </c>
    </row>
    <row r="409" spans="1:23" ht="30">
      <c r="A409" s="10">
        <f xml:space="preserve"> IF(V409="","",SUBTOTAL(3,V$8:$V409))</f>
        <v>398</v>
      </c>
      <c r="B409" s="39" t="s">
        <v>466</v>
      </c>
      <c r="C409" s="39" t="s">
        <v>469</v>
      </c>
      <c r="D409" s="24" t="s">
        <v>447</v>
      </c>
      <c r="E409" s="24" t="s">
        <v>448</v>
      </c>
      <c r="F409" s="10" t="s">
        <v>455</v>
      </c>
      <c r="G409" s="24"/>
      <c r="H409" s="24"/>
      <c r="I409" s="24"/>
      <c r="J409" s="24"/>
      <c r="K409" s="24"/>
      <c r="L409" s="24" t="s">
        <v>343</v>
      </c>
      <c r="M409" s="10" t="s">
        <v>15</v>
      </c>
      <c r="N409" s="41">
        <v>1718</v>
      </c>
      <c r="O409" s="25">
        <v>5400</v>
      </c>
      <c r="P409" s="19"/>
      <c r="Q409" s="19"/>
      <c r="R409" s="25">
        <v>2700</v>
      </c>
      <c r="S409" s="25">
        <v>2700</v>
      </c>
      <c r="T409" s="15">
        <f t="shared" si="15"/>
        <v>9277200</v>
      </c>
      <c r="U409" s="11" t="s">
        <v>213</v>
      </c>
      <c r="V409" s="24" t="s">
        <v>56</v>
      </c>
      <c r="W409" s="24" t="s">
        <v>214</v>
      </c>
    </row>
    <row r="410" spans="1:23" ht="30">
      <c r="A410" s="10">
        <f xml:space="preserve"> IF(V410="","",SUBTOTAL(3,V$8:$V410))</f>
        <v>399</v>
      </c>
      <c r="B410" s="39" t="s">
        <v>466</v>
      </c>
      <c r="C410" s="39" t="s">
        <v>469</v>
      </c>
      <c r="D410" s="24" t="s">
        <v>447</v>
      </c>
      <c r="E410" s="24" t="s">
        <v>448</v>
      </c>
      <c r="F410" s="10" t="s">
        <v>455</v>
      </c>
      <c r="G410" s="24"/>
      <c r="H410" s="24"/>
      <c r="I410" s="24"/>
      <c r="J410" s="24"/>
      <c r="K410" s="24"/>
      <c r="L410" s="24" t="s">
        <v>343</v>
      </c>
      <c r="M410" s="10" t="s">
        <v>15</v>
      </c>
      <c r="N410" s="41">
        <v>1718</v>
      </c>
      <c r="O410" s="25">
        <v>1230</v>
      </c>
      <c r="P410" s="19"/>
      <c r="Q410" s="19"/>
      <c r="R410" s="25">
        <v>600</v>
      </c>
      <c r="S410" s="25">
        <v>630</v>
      </c>
      <c r="T410" s="15">
        <f t="shared" si="15"/>
        <v>2113140</v>
      </c>
      <c r="U410" s="11" t="s">
        <v>215</v>
      </c>
      <c r="V410" s="24" t="s">
        <v>56</v>
      </c>
      <c r="W410" s="24" t="s">
        <v>216</v>
      </c>
    </row>
    <row r="411" spans="1:23" ht="30">
      <c r="A411" s="10">
        <f xml:space="preserve"> IF(V411="","",SUBTOTAL(3,V$8:$V411))</f>
        <v>400</v>
      </c>
      <c r="B411" s="39" t="s">
        <v>466</v>
      </c>
      <c r="C411" s="39" t="s">
        <v>469</v>
      </c>
      <c r="D411" s="24" t="s">
        <v>447</v>
      </c>
      <c r="E411" s="24" t="s">
        <v>448</v>
      </c>
      <c r="F411" s="10" t="s">
        <v>455</v>
      </c>
      <c r="G411" s="24"/>
      <c r="H411" s="24"/>
      <c r="I411" s="24"/>
      <c r="J411" s="24"/>
      <c r="K411" s="24"/>
      <c r="L411" s="24" t="s">
        <v>343</v>
      </c>
      <c r="M411" s="10" t="s">
        <v>15</v>
      </c>
      <c r="N411" s="41">
        <v>1718</v>
      </c>
      <c r="O411" s="25">
        <v>1800</v>
      </c>
      <c r="P411" s="19"/>
      <c r="Q411" s="19"/>
      <c r="R411" s="25">
        <v>900</v>
      </c>
      <c r="S411" s="25">
        <v>900</v>
      </c>
      <c r="T411" s="15">
        <f t="shared" si="15"/>
        <v>3092400</v>
      </c>
      <c r="U411" s="11" t="s">
        <v>217</v>
      </c>
      <c r="V411" s="24" t="s">
        <v>56</v>
      </c>
      <c r="W411" s="24" t="s">
        <v>218</v>
      </c>
    </row>
    <row r="412" spans="1:23" ht="30">
      <c r="A412" s="10">
        <f xml:space="preserve"> IF(V412="","",SUBTOTAL(3,V$8:$V412))</f>
        <v>401</v>
      </c>
      <c r="B412" s="39" t="s">
        <v>466</v>
      </c>
      <c r="C412" s="39" t="s">
        <v>469</v>
      </c>
      <c r="D412" s="24" t="s">
        <v>447</v>
      </c>
      <c r="E412" s="24" t="s">
        <v>448</v>
      </c>
      <c r="F412" s="10" t="s">
        <v>455</v>
      </c>
      <c r="G412" s="24"/>
      <c r="H412" s="24"/>
      <c r="I412" s="24"/>
      <c r="J412" s="24"/>
      <c r="K412" s="24"/>
      <c r="L412" s="24" t="s">
        <v>343</v>
      </c>
      <c r="M412" s="10" t="s">
        <v>15</v>
      </c>
      <c r="N412" s="41">
        <v>1718</v>
      </c>
      <c r="O412" s="25">
        <v>2880</v>
      </c>
      <c r="P412" s="19"/>
      <c r="Q412" s="19"/>
      <c r="R412" s="25">
        <v>1440</v>
      </c>
      <c r="S412" s="25">
        <v>1440</v>
      </c>
      <c r="T412" s="15">
        <f t="shared" si="15"/>
        <v>4947840</v>
      </c>
      <c r="U412" s="11" t="s">
        <v>219</v>
      </c>
      <c r="V412" s="24" t="s">
        <v>220</v>
      </c>
      <c r="W412" s="24" t="s">
        <v>221</v>
      </c>
    </row>
    <row r="413" spans="1:23" ht="30">
      <c r="A413" s="10">
        <f xml:space="preserve"> IF(V413="","",SUBTOTAL(3,V$8:$V413))</f>
        <v>402</v>
      </c>
      <c r="B413" s="39" t="s">
        <v>466</v>
      </c>
      <c r="C413" s="39" t="s">
        <v>469</v>
      </c>
      <c r="D413" s="24" t="s">
        <v>447</v>
      </c>
      <c r="E413" s="24" t="s">
        <v>448</v>
      </c>
      <c r="F413" s="10" t="s">
        <v>455</v>
      </c>
      <c r="G413" s="24"/>
      <c r="H413" s="24"/>
      <c r="I413" s="24"/>
      <c r="J413" s="24"/>
      <c r="K413" s="24"/>
      <c r="L413" s="24" t="s">
        <v>343</v>
      </c>
      <c r="M413" s="10" t="s">
        <v>15</v>
      </c>
      <c r="N413" s="41">
        <v>1718</v>
      </c>
      <c r="O413" s="25">
        <v>120</v>
      </c>
      <c r="P413" s="19"/>
      <c r="Q413" s="19"/>
      <c r="R413" s="25">
        <v>0</v>
      </c>
      <c r="S413" s="25">
        <v>120</v>
      </c>
      <c r="T413" s="15">
        <f t="shared" si="15"/>
        <v>206160</v>
      </c>
      <c r="U413" s="11" t="s">
        <v>222</v>
      </c>
      <c r="V413" s="24" t="s">
        <v>223</v>
      </c>
      <c r="W413" s="24" t="s">
        <v>224</v>
      </c>
    </row>
    <row r="414" spans="1:23" ht="30">
      <c r="A414" s="10">
        <f xml:space="preserve"> IF(V414="","",SUBTOTAL(3,V$8:$V414))</f>
        <v>403</v>
      </c>
      <c r="B414" s="39" t="s">
        <v>466</v>
      </c>
      <c r="C414" s="39" t="s">
        <v>469</v>
      </c>
      <c r="D414" s="24" t="s">
        <v>447</v>
      </c>
      <c r="E414" s="24" t="s">
        <v>448</v>
      </c>
      <c r="F414" s="10" t="s">
        <v>455</v>
      </c>
      <c r="G414" s="24"/>
      <c r="H414" s="24"/>
      <c r="I414" s="24"/>
      <c r="J414" s="24"/>
      <c r="K414" s="24"/>
      <c r="L414" s="24" t="s">
        <v>343</v>
      </c>
      <c r="M414" s="10" t="s">
        <v>15</v>
      </c>
      <c r="N414" s="41">
        <v>1718</v>
      </c>
      <c r="O414" s="25">
        <v>60</v>
      </c>
      <c r="P414" s="19"/>
      <c r="Q414" s="19"/>
      <c r="R414" s="25">
        <v>0</v>
      </c>
      <c r="S414" s="25">
        <v>60</v>
      </c>
      <c r="T414" s="15">
        <f t="shared" si="15"/>
        <v>103080</v>
      </c>
      <c r="U414" s="11" t="s">
        <v>225</v>
      </c>
      <c r="V414" s="24" t="s">
        <v>223</v>
      </c>
      <c r="W414" s="24" t="s">
        <v>226</v>
      </c>
    </row>
    <row r="415" spans="1:23" ht="30">
      <c r="A415" s="10">
        <f xml:space="preserve"> IF(V415="","",SUBTOTAL(3,V$8:$V415))</f>
        <v>404</v>
      </c>
      <c r="B415" s="39" t="s">
        <v>466</v>
      </c>
      <c r="C415" s="39" t="s">
        <v>469</v>
      </c>
      <c r="D415" s="24" t="s">
        <v>447</v>
      </c>
      <c r="E415" s="24" t="s">
        <v>448</v>
      </c>
      <c r="F415" s="10" t="s">
        <v>455</v>
      </c>
      <c r="G415" s="24"/>
      <c r="H415" s="24"/>
      <c r="I415" s="24"/>
      <c r="J415" s="24"/>
      <c r="K415" s="24"/>
      <c r="L415" s="24" t="s">
        <v>343</v>
      </c>
      <c r="M415" s="10" t="s">
        <v>15</v>
      </c>
      <c r="N415" s="41">
        <v>1718</v>
      </c>
      <c r="O415" s="25">
        <v>210</v>
      </c>
      <c r="P415" s="19"/>
      <c r="Q415" s="19"/>
      <c r="R415" s="25">
        <v>0</v>
      </c>
      <c r="S415" s="25">
        <v>210</v>
      </c>
      <c r="T415" s="15">
        <f t="shared" si="15"/>
        <v>360780</v>
      </c>
      <c r="U415" s="11" t="s">
        <v>227</v>
      </c>
      <c r="V415" s="24" t="s">
        <v>223</v>
      </c>
      <c r="W415" s="24" t="s">
        <v>228</v>
      </c>
    </row>
    <row r="416" spans="1:23" ht="30">
      <c r="A416" s="10">
        <f xml:space="preserve"> IF(V416="","",SUBTOTAL(3,V$8:$V416))</f>
        <v>405</v>
      </c>
      <c r="B416" s="39" t="s">
        <v>466</v>
      </c>
      <c r="C416" s="39" t="s">
        <v>469</v>
      </c>
      <c r="D416" s="24" t="s">
        <v>447</v>
      </c>
      <c r="E416" s="24" t="s">
        <v>448</v>
      </c>
      <c r="F416" s="10" t="s">
        <v>455</v>
      </c>
      <c r="G416" s="24"/>
      <c r="H416" s="24"/>
      <c r="I416" s="24"/>
      <c r="J416" s="24"/>
      <c r="K416" s="24"/>
      <c r="L416" s="24" t="s">
        <v>343</v>
      </c>
      <c r="M416" s="10" t="s">
        <v>15</v>
      </c>
      <c r="N416" s="41">
        <v>1718</v>
      </c>
      <c r="O416" s="25">
        <v>60</v>
      </c>
      <c r="P416" s="19"/>
      <c r="Q416" s="19"/>
      <c r="R416" s="25">
        <v>0</v>
      </c>
      <c r="S416" s="25">
        <v>60</v>
      </c>
      <c r="T416" s="15">
        <f t="shared" si="15"/>
        <v>103080</v>
      </c>
      <c r="U416" s="11" t="s">
        <v>229</v>
      </c>
      <c r="V416" s="24" t="s">
        <v>223</v>
      </c>
      <c r="W416" s="24" t="s">
        <v>230</v>
      </c>
    </row>
    <row r="417" spans="1:23" ht="30">
      <c r="A417" s="10">
        <f xml:space="preserve"> IF(V417="","",SUBTOTAL(3,V$8:$V417))</f>
        <v>406</v>
      </c>
      <c r="B417" s="39" t="s">
        <v>466</v>
      </c>
      <c r="C417" s="39" t="s">
        <v>469</v>
      </c>
      <c r="D417" s="24" t="s">
        <v>447</v>
      </c>
      <c r="E417" s="24" t="s">
        <v>448</v>
      </c>
      <c r="F417" s="10" t="s">
        <v>455</v>
      </c>
      <c r="G417" s="24"/>
      <c r="H417" s="24"/>
      <c r="I417" s="24"/>
      <c r="J417" s="24"/>
      <c r="K417" s="24"/>
      <c r="L417" s="24" t="s">
        <v>343</v>
      </c>
      <c r="M417" s="10" t="s">
        <v>15</v>
      </c>
      <c r="N417" s="41">
        <v>1718</v>
      </c>
      <c r="O417" s="25">
        <v>330</v>
      </c>
      <c r="P417" s="19"/>
      <c r="Q417" s="19"/>
      <c r="R417" s="25">
        <v>30</v>
      </c>
      <c r="S417" s="25">
        <v>300</v>
      </c>
      <c r="T417" s="15">
        <f t="shared" si="15"/>
        <v>566940</v>
      </c>
      <c r="U417" s="11" t="s">
        <v>395</v>
      </c>
      <c r="V417" s="24" t="s">
        <v>223</v>
      </c>
      <c r="W417" s="24" t="s">
        <v>396</v>
      </c>
    </row>
    <row r="418" spans="1:23" ht="30">
      <c r="A418" s="10">
        <f xml:space="preserve"> IF(V418="","",SUBTOTAL(3,V$8:$V418))</f>
        <v>407</v>
      </c>
      <c r="B418" s="39" t="s">
        <v>466</v>
      </c>
      <c r="C418" s="39" t="s">
        <v>469</v>
      </c>
      <c r="D418" s="24" t="s">
        <v>447</v>
      </c>
      <c r="E418" s="24" t="s">
        <v>448</v>
      </c>
      <c r="F418" s="10" t="s">
        <v>455</v>
      </c>
      <c r="G418" s="24"/>
      <c r="H418" s="24"/>
      <c r="I418" s="24"/>
      <c r="J418" s="24"/>
      <c r="K418" s="24"/>
      <c r="L418" s="24" t="s">
        <v>343</v>
      </c>
      <c r="M418" s="10" t="s">
        <v>15</v>
      </c>
      <c r="N418" s="41">
        <v>1718</v>
      </c>
      <c r="O418" s="25">
        <v>4260</v>
      </c>
      <c r="P418" s="19"/>
      <c r="Q418" s="19"/>
      <c r="R418" s="25">
        <v>2100</v>
      </c>
      <c r="S418" s="25">
        <v>2160</v>
      </c>
      <c r="T418" s="15">
        <f t="shared" si="15"/>
        <v>7318680</v>
      </c>
      <c r="U418" s="11" t="s">
        <v>231</v>
      </c>
      <c r="V418" s="24" t="s">
        <v>223</v>
      </c>
      <c r="W418" s="24" t="s">
        <v>232</v>
      </c>
    </row>
    <row r="419" spans="1:23" ht="30">
      <c r="A419" s="10">
        <f xml:space="preserve"> IF(V419="","",SUBTOTAL(3,V$8:$V419))</f>
        <v>408</v>
      </c>
      <c r="B419" s="39" t="s">
        <v>466</v>
      </c>
      <c r="C419" s="39" t="s">
        <v>469</v>
      </c>
      <c r="D419" s="24" t="s">
        <v>447</v>
      </c>
      <c r="E419" s="24" t="s">
        <v>448</v>
      </c>
      <c r="F419" s="10" t="s">
        <v>455</v>
      </c>
      <c r="G419" s="24"/>
      <c r="H419" s="24"/>
      <c r="I419" s="24"/>
      <c r="J419" s="24"/>
      <c r="K419" s="24"/>
      <c r="L419" s="24" t="s">
        <v>343</v>
      </c>
      <c r="M419" s="10" t="s">
        <v>15</v>
      </c>
      <c r="N419" s="41">
        <v>1718</v>
      </c>
      <c r="O419" s="25">
        <v>21300</v>
      </c>
      <c r="P419" s="19"/>
      <c r="Q419" s="19"/>
      <c r="R419" s="25">
        <v>10410</v>
      </c>
      <c r="S419" s="25">
        <v>10890</v>
      </c>
      <c r="T419" s="15">
        <f t="shared" si="15"/>
        <v>36593400</v>
      </c>
      <c r="U419" s="11" t="s">
        <v>233</v>
      </c>
      <c r="V419" s="24" t="s">
        <v>223</v>
      </c>
      <c r="W419" s="24" t="s">
        <v>234</v>
      </c>
    </row>
    <row r="420" spans="1:23" ht="30">
      <c r="A420" s="10">
        <f xml:space="preserve"> IF(V420="","",SUBTOTAL(3,V$8:$V420))</f>
        <v>409</v>
      </c>
      <c r="B420" s="39" t="s">
        <v>466</v>
      </c>
      <c r="C420" s="39" t="s">
        <v>469</v>
      </c>
      <c r="D420" s="24" t="s">
        <v>447</v>
      </c>
      <c r="E420" s="24" t="s">
        <v>448</v>
      </c>
      <c r="F420" s="10" t="s">
        <v>455</v>
      </c>
      <c r="G420" s="24"/>
      <c r="H420" s="24"/>
      <c r="I420" s="24"/>
      <c r="J420" s="24"/>
      <c r="K420" s="24"/>
      <c r="L420" s="24" t="s">
        <v>343</v>
      </c>
      <c r="M420" s="10" t="s">
        <v>15</v>
      </c>
      <c r="N420" s="41">
        <v>1718</v>
      </c>
      <c r="O420" s="25">
        <v>540</v>
      </c>
      <c r="P420" s="19"/>
      <c r="Q420" s="19"/>
      <c r="R420" s="25">
        <v>270</v>
      </c>
      <c r="S420" s="25">
        <v>270</v>
      </c>
      <c r="T420" s="15">
        <f t="shared" si="15"/>
        <v>927720</v>
      </c>
      <c r="U420" s="11" t="s">
        <v>235</v>
      </c>
      <c r="V420" s="24" t="s">
        <v>223</v>
      </c>
      <c r="W420" s="24" t="s">
        <v>236</v>
      </c>
    </row>
    <row r="421" spans="1:23" ht="30">
      <c r="A421" s="10">
        <f xml:space="preserve"> IF(V421="","",SUBTOTAL(3,V$8:$V421))</f>
        <v>410</v>
      </c>
      <c r="B421" s="39" t="s">
        <v>466</v>
      </c>
      <c r="C421" s="39" t="s">
        <v>469</v>
      </c>
      <c r="D421" s="24" t="s">
        <v>447</v>
      </c>
      <c r="E421" s="24" t="s">
        <v>448</v>
      </c>
      <c r="F421" s="10" t="s">
        <v>455</v>
      </c>
      <c r="G421" s="24"/>
      <c r="H421" s="24"/>
      <c r="I421" s="24"/>
      <c r="J421" s="24"/>
      <c r="K421" s="24"/>
      <c r="L421" s="24" t="s">
        <v>343</v>
      </c>
      <c r="M421" s="10" t="s">
        <v>15</v>
      </c>
      <c r="N421" s="41">
        <v>1718</v>
      </c>
      <c r="O421" s="25">
        <v>1080</v>
      </c>
      <c r="P421" s="19"/>
      <c r="Q421" s="19"/>
      <c r="R421" s="25">
        <v>540</v>
      </c>
      <c r="S421" s="25">
        <v>540</v>
      </c>
      <c r="T421" s="15">
        <f t="shared" si="15"/>
        <v>1855440</v>
      </c>
      <c r="U421" s="11" t="s">
        <v>237</v>
      </c>
      <c r="V421" s="24" t="s">
        <v>238</v>
      </c>
      <c r="W421" s="24" t="s">
        <v>239</v>
      </c>
    </row>
    <row r="422" spans="1:23" ht="30">
      <c r="A422" s="10">
        <f xml:space="preserve"> IF(V422="","",SUBTOTAL(3,V$8:$V422))</f>
        <v>411</v>
      </c>
      <c r="B422" s="39" t="s">
        <v>466</v>
      </c>
      <c r="C422" s="39" t="s">
        <v>469</v>
      </c>
      <c r="D422" s="24" t="s">
        <v>447</v>
      </c>
      <c r="E422" s="24" t="s">
        <v>448</v>
      </c>
      <c r="F422" s="10" t="s">
        <v>455</v>
      </c>
      <c r="G422" s="24"/>
      <c r="H422" s="24"/>
      <c r="I422" s="24"/>
      <c r="J422" s="24"/>
      <c r="K422" s="24"/>
      <c r="L422" s="24" t="s">
        <v>343</v>
      </c>
      <c r="M422" s="10" t="s">
        <v>15</v>
      </c>
      <c r="N422" s="41">
        <v>1718</v>
      </c>
      <c r="O422" s="25">
        <v>3330</v>
      </c>
      <c r="P422" s="19"/>
      <c r="Q422" s="19"/>
      <c r="R422" s="25">
        <v>1620</v>
      </c>
      <c r="S422" s="25">
        <v>1710</v>
      </c>
      <c r="T422" s="15">
        <f t="shared" si="15"/>
        <v>5720940</v>
      </c>
      <c r="U422" s="11" t="s">
        <v>240</v>
      </c>
      <c r="V422" s="24" t="s">
        <v>238</v>
      </c>
      <c r="W422" s="24" t="s">
        <v>241</v>
      </c>
    </row>
    <row r="423" spans="1:23" ht="30">
      <c r="A423" s="10">
        <f xml:space="preserve"> IF(V423="","",SUBTOTAL(3,V$8:$V423))</f>
        <v>412</v>
      </c>
      <c r="B423" s="39" t="s">
        <v>466</v>
      </c>
      <c r="C423" s="39" t="s">
        <v>469</v>
      </c>
      <c r="D423" s="24" t="s">
        <v>447</v>
      </c>
      <c r="E423" s="24" t="s">
        <v>448</v>
      </c>
      <c r="F423" s="10" t="s">
        <v>455</v>
      </c>
      <c r="G423" s="24"/>
      <c r="H423" s="24"/>
      <c r="I423" s="24"/>
      <c r="J423" s="24"/>
      <c r="K423" s="24"/>
      <c r="L423" s="24" t="s">
        <v>343</v>
      </c>
      <c r="M423" s="10" t="s">
        <v>15</v>
      </c>
      <c r="N423" s="41">
        <v>1718</v>
      </c>
      <c r="O423" s="25">
        <v>1050</v>
      </c>
      <c r="P423" s="19"/>
      <c r="Q423" s="19"/>
      <c r="R423" s="25">
        <v>510</v>
      </c>
      <c r="S423" s="25">
        <v>540</v>
      </c>
      <c r="T423" s="15">
        <f t="shared" si="15"/>
        <v>1803900</v>
      </c>
      <c r="U423" s="11" t="s">
        <v>242</v>
      </c>
      <c r="V423" s="24" t="s">
        <v>63</v>
      </c>
      <c r="W423" s="24" t="s">
        <v>243</v>
      </c>
    </row>
    <row r="424" spans="1:23" ht="30">
      <c r="A424" s="10">
        <f xml:space="preserve"> IF(V424="","",SUBTOTAL(3,V$8:$V424))</f>
        <v>413</v>
      </c>
      <c r="B424" s="39" t="s">
        <v>466</v>
      </c>
      <c r="C424" s="39" t="s">
        <v>469</v>
      </c>
      <c r="D424" s="24" t="s">
        <v>447</v>
      </c>
      <c r="E424" s="24" t="s">
        <v>448</v>
      </c>
      <c r="F424" s="10" t="s">
        <v>455</v>
      </c>
      <c r="G424" s="24"/>
      <c r="H424" s="24"/>
      <c r="I424" s="24"/>
      <c r="J424" s="24"/>
      <c r="K424" s="24"/>
      <c r="L424" s="24" t="s">
        <v>343</v>
      </c>
      <c r="M424" s="10" t="s">
        <v>15</v>
      </c>
      <c r="N424" s="41">
        <v>1718</v>
      </c>
      <c r="O424" s="25">
        <v>1530</v>
      </c>
      <c r="P424" s="19"/>
      <c r="Q424" s="19"/>
      <c r="R424" s="25">
        <v>765</v>
      </c>
      <c r="S424" s="25">
        <v>765</v>
      </c>
      <c r="T424" s="15">
        <f t="shared" si="15"/>
        <v>2628540</v>
      </c>
      <c r="U424" s="11" t="s">
        <v>64</v>
      </c>
      <c r="V424" s="24" t="s">
        <v>63</v>
      </c>
      <c r="W424" s="24" t="s">
        <v>65</v>
      </c>
    </row>
    <row r="425" spans="1:23" ht="30">
      <c r="A425" s="10">
        <f xml:space="preserve"> IF(V425="","",SUBTOTAL(3,V$8:$V425))</f>
        <v>414</v>
      </c>
      <c r="B425" s="39" t="s">
        <v>466</v>
      </c>
      <c r="C425" s="39" t="s">
        <v>469</v>
      </c>
      <c r="D425" s="24" t="s">
        <v>447</v>
      </c>
      <c r="E425" s="24" t="s">
        <v>448</v>
      </c>
      <c r="F425" s="10" t="s">
        <v>455</v>
      </c>
      <c r="G425" s="24"/>
      <c r="H425" s="24"/>
      <c r="I425" s="24"/>
      <c r="J425" s="24"/>
      <c r="K425" s="24"/>
      <c r="L425" s="24" t="s">
        <v>343</v>
      </c>
      <c r="M425" s="10" t="s">
        <v>15</v>
      </c>
      <c r="N425" s="41">
        <v>1718</v>
      </c>
      <c r="O425" s="25">
        <v>9150</v>
      </c>
      <c r="P425" s="19"/>
      <c r="Q425" s="19"/>
      <c r="R425" s="25">
        <v>4470</v>
      </c>
      <c r="S425" s="25">
        <v>4680</v>
      </c>
      <c r="T425" s="15">
        <f t="shared" si="15"/>
        <v>15719700</v>
      </c>
      <c r="U425" s="11" t="s">
        <v>244</v>
      </c>
      <c r="V425" s="24" t="s">
        <v>63</v>
      </c>
      <c r="W425" s="24" t="s">
        <v>245</v>
      </c>
    </row>
    <row r="426" spans="1:23" ht="60">
      <c r="A426" s="10">
        <f xml:space="preserve"> IF(V426="","",SUBTOTAL(3,V$8:$V426))</f>
        <v>415</v>
      </c>
      <c r="B426" s="39" t="s">
        <v>466</v>
      </c>
      <c r="C426" s="39" t="s">
        <v>469</v>
      </c>
      <c r="D426" s="24" t="s">
        <v>447</v>
      </c>
      <c r="E426" s="24" t="s">
        <v>448</v>
      </c>
      <c r="F426" s="10" t="s">
        <v>455</v>
      </c>
      <c r="G426" s="24"/>
      <c r="H426" s="24"/>
      <c r="I426" s="24"/>
      <c r="J426" s="24"/>
      <c r="K426" s="24"/>
      <c r="L426" s="24" t="s">
        <v>343</v>
      </c>
      <c r="M426" s="10" t="s">
        <v>15</v>
      </c>
      <c r="N426" s="41">
        <v>1718</v>
      </c>
      <c r="O426" s="25">
        <v>16200</v>
      </c>
      <c r="P426" s="19"/>
      <c r="Q426" s="19"/>
      <c r="R426" s="25">
        <v>7920</v>
      </c>
      <c r="S426" s="25">
        <v>8280</v>
      </c>
      <c r="T426" s="15">
        <f t="shared" si="15"/>
        <v>27831600</v>
      </c>
      <c r="U426" s="10" t="s">
        <v>504</v>
      </c>
      <c r="V426" s="24" t="s">
        <v>63</v>
      </c>
      <c r="W426" s="24" t="s">
        <v>66</v>
      </c>
    </row>
    <row r="427" spans="1:23" ht="60">
      <c r="A427" s="10">
        <f xml:space="preserve"> IF(V427="","",SUBTOTAL(3,V$8:$V427))</f>
        <v>416</v>
      </c>
      <c r="B427" s="39" t="s">
        <v>466</v>
      </c>
      <c r="C427" s="39" t="s">
        <v>469</v>
      </c>
      <c r="D427" s="24" t="s">
        <v>447</v>
      </c>
      <c r="E427" s="24" t="s">
        <v>448</v>
      </c>
      <c r="F427" s="10" t="s">
        <v>455</v>
      </c>
      <c r="G427" s="24"/>
      <c r="H427" s="24"/>
      <c r="I427" s="24"/>
      <c r="J427" s="24"/>
      <c r="K427" s="24"/>
      <c r="L427" s="24" t="s">
        <v>343</v>
      </c>
      <c r="M427" s="10" t="s">
        <v>15</v>
      </c>
      <c r="N427" s="41">
        <v>1718</v>
      </c>
      <c r="O427" s="25">
        <v>8790</v>
      </c>
      <c r="P427" s="19"/>
      <c r="Q427" s="19"/>
      <c r="R427" s="25">
        <v>4290</v>
      </c>
      <c r="S427" s="25">
        <v>4500</v>
      </c>
      <c r="T427" s="15">
        <f t="shared" si="15"/>
        <v>15101220</v>
      </c>
      <c r="U427" s="10" t="s">
        <v>511</v>
      </c>
      <c r="V427" s="24" t="s">
        <v>63</v>
      </c>
      <c r="W427" s="24" t="s">
        <v>67</v>
      </c>
    </row>
    <row r="428" spans="1:23" ht="60">
      <c r="A428" s="10">
        <f xml:space="preserve"> IF(V428="","",SUBTOTAL(3,V$8:$V428))</f>
        <v>417</v>
      </c>
      <c r="B428" s="39" t="s">
        <v>466</v>
      </c>
      <c r="C428" s="39" t="s">
        <v>469</v>
      </c>
      <c r="D428" s="24" t="s">
        <v>447</v>
      </c>
      <c r="E428" s="24" t="s">
        <v>448</v>
      </c>
      <c r="F428" s="10" t="s">
        <v>455</v>
      </c>
      <c r="G428" s="24"/>
      <c r="H428" s="24"/>
      <c r="I428" s="24"/>
      <c r="J428" s="24"/>
      <c r="K428" s="24"/>
      <c r="L428" s="24" t="s">
        <v>343</v>
      </c>
      <c r="M428" s="10" t="s">
        <v>15</v>
      </c>
      <c r="N428" s="41">
        <v>1718</v>
      </c>
      <c r="O428" s="25">
        <v>8100</v>
      </c>
      <c r="P428" s="19"/>
      <c r="Q428" s="19"/>
      <c r="R428" s="25">
        <v>3960</v>
      </c>
      <c r="S428" s="25">
        <v>4140</v>
      </c>
      <c r="T428" s="15">
        <f t="shared" si="15"/>
        <v>13915800</v>
      </c>
      <c r="U428" s="10" t="s">
        <v>520</v>
      </c>
      <c r="V428" s="24" t="s">
        <v>63</v>
      </c>
      <c r="W428" s="24" t="s">
        <v>246</v>
      </c>
    </row>
    <row r="429" spans="1:23" ht="30">
      <c r="A429" s="10">
        <f xml:space="preserve"> IF(V429="","",SUBTOTAL(3,V$8:$V429))</f>
        <v>418</v>
      </c>
      <c r="B429" s="39" t="s">
        <v>466</v>
      </c>
      <c r="C429" s="39" t="s">
        <v>469</v>
      </c>
      <c r="D429" s="24" t="s">
        <v>447</v>
      </c>
      <c r="E429" s="24" t="s">
        <v>448</v>
      </c>
      <c r="F429" s="10" t="s">
        <v>455</v>
      </c>
      <c r="G429" s="24"/>
      <c r="H429" s="24"/>
      <c r="I429" s="24"/>
      <c r="J429" s="24"/>
      <c r="K429" s="24"/>
      <c r="L429" s="24" t="s">
        <v>343</v>
      </c>
      <c r="M429" s="10" t="s">
        <v>15</v>
      </c>
      <c r="N429" s="41">
        <v>1718</v>
      </c>
      <c r="O429" s="25">
        <v>3870</v>
      </c>
      <c r="P429" s="19"/>
      <c r="Q429" s="19"/>
      <c r="R429" s="25">
        <v>1890</v>
      </c>
      <c r="S429" s="25">
        <v>1980</v>
      </c>
      <c r="T429" s="15">
        <f t="shared" si="15"/>
        <v>6648660</v>
      </c>
      <c r="U429" s="11" t="s">
        <v>68</v>
      </c>
      <c r="V429" s="24" t="s">
        <v>63</v>
      </c>
      <c r="W429" s="24" t="s">
        <v>69</v>
      </c>
    </row>
    <row r="430" spans="1:23" ht="45">
      <c r="A430" s="10">
        <f xml:space="preserve"> IF(V430="","",SUBTOTAL(3,V$8:$V430))</f>
        <v>419</v>
      </c>
      <c r="B430" s="39" t="s">
        <v>466</v>
      </c>
      <c r="C430" s="39" t="s">
        <v>469</v>
      </c>
      <c r="D430" s="24" t="s">
        <v>447</v>
      </c>
      <c r="E430" s="24" t="s">
        <v>448</v>
      </c>
      <c r="F430" s="10" t="s">
        <v>455</v>
      </c>
      <c r="G430" s="24"/>
      <c r="H430" s="24"/>
      <c r="I430" s="24"/>
      <c r="J430" s="24"/>
      <c r="K430" s="24"/>
      <c r="L430" s="24" t="s">
        <v>343</v>
      </c>
      <c r="M430" s="10" t="s">
        <v>15</v>
      </c>
      <c r="N430" s="41">
        <v>1718</v>
      </c>
      <c r="O430" s="25">
        <v>14070</v>
      </c>
      <c r="P430" s="19"/>
      <c r="Q430" s="19"/>
      <c r="R430" s="25">
        <v>6870</v>
      </c>
      <c r="S430" s="25">
        <v>7200</v>
      </c>
      <c r="T430" s="15">
        <f t="shared" si="15"/>
        <v>24172260</v>
      </c>
      <c r="U430" s="10" t="s">
        <v>508</v>
      </c>
      <c r="V430" s="24" t="s">
        <v>63</v>
      </c>
      <c r="W430" s="24" t="s">
        <v>400</v>
      </c>
    </row>
    <row r="431" spans="1:23" ht="45">
      <c r="A431" s="10">
        <f xml:space="preserve"> IF(V431="","",SUBTOTAL(3,V$8:$V431))</f>
        <v>420</v>
      </c>
      <c r="B431" s="39" t="s">
        <v>466</v>
      </c>
      <c r="C431" s="39" t="s">
        <v>469</v>
      </c>
      <c r="D431" s="24" t="s">
        <v>447</v>
      </c>
      <c r="E431" s="24" t="s">
        <v>448</v>
      </c>
      <c r="F431" s="10" t="s">
        <v>455</v>
      </c>
      <c r="G431" s="24"/>
      <c r="H431" s="24"/>
      <c r="I431" s="24"/>
      <c r="J431" s="24"/>
      <c r="K431" s="24"/>
      <c r="L431" s="24" t="s">
        <v>343</v>
      </c>
      <c r="M431" s="10" t="s">
        <v>15</v>
      </c>
      <c r="N431" s="41">
        <v>1718</v>
      </c>
      <c r="O431" s="25">
        <v>4590</v>
      </c>
      <c r="P431" s="19"/>
      <c r="Q431" s="19"/>
      <c r="R431" s="25">
        <v>2250</v>
      </c>
      <c r="S431" s="25">
        <v>2340</v>
      </c>
      <c r="T431" s="15">
        <f t="shared" si="15"/>
        <v>7885620</v>
      </c>
      <c r="U431" s="10" t="s">
        <v>515</v>
      </c>
      <c r="V431" s="24" t="s">
        <v>63</v>
      </c>
      <c r="W431" s="24" t="s">
        <v>346</v>
      </c>
    </row>
    <row r="432" spans="1:23" ht="45">
      <c r="A432" s="10">
        <f xml:space="preserve"> IF(V432="","",SUBTOTAL(3,V$8:$V432))</f>
        <v>421</v>
      </c>
      <c r="B432" s="39" t="s">
        <v>466</v>
      </c>
      <c r="C432" s="39" t="s">
        <v>469</v>
      </c>
      <c r="D432" s="24" t="s">
        <v>447</v>
      </c>
      <c r="E432" s="24" t="s">
        <v>448</v>
      </c>
      <c r="F432" s="10" t="s">
        <v>455</v>
      </c>
      <c r="G432" s="24"/>
      <c r="H432" s="24"/>
      <c r="I432" s="24"/>
      <c r="J432" s="24"/>
      <c r="K432" s="24"/>
      <c r="L432" s="24" t="s">
        <v>343</v>
      </c>
      <c r="M432" s="10" t="s">
        <v>15</v>
      </c>
      <c r="N432" s="41">
        <v>1718</v>
      </c>
      <c r="O432" s="25">
        <v>4860</v>
      </c>
      <c r="P432" s="19"/>
      <c r="Q432" s="19"/>
      <c r="R432" s="25">
        <v>2430</v>
      </c>
      <c r="S432" s="25">
        <v>2430</v>
      </c>
      <c r="T432" s="15">
        <f t="shared" si="15"/>
        <v>8349480</v>
      </c>
      <c r="U432" s="10" t="s">
        <v>507</v>
      </c>
      <c r="V432" s="24" t="s">
        <v>63</v>
      </c>
      <c r="W432" s="24" t="s">
        <v>247</v>
      </c>
    </row>
    <row r="433" spans="1:23" ht="60">
      <c r="A433" s="10">
        <f xml:space="preserve"> IF(V433="","",SUBTOTAL(3,V$8:$V433))</f>
        <v>422</v>
      </c>
      <c r="B433" s="39" t="s">
        <v>466</v>
      </c>
      <c r="C433" s="39" t="s">
        <v>469</v>
      </c>
      <c r="D433" s="24" t="s">
        <v>447</v>
      </c>
      <c r="E433" s="24" t="s">
        <v>448</v>
      </c>
      <c r="F433" s="10" t="s">
        <v>455</v>
      </c>
      <c r="G433" s="24"/>
      <c r="H433" s="24"/>
      <c r="I433" s="24"/>
      <c r="J433" s="24"/>
      <c r="K433" s="24"/>
      <c r="L433" s="24" t="s">
        <v>343</v>
      </c>
      <c r="M433" s="10" t="s">
        <v>15</v>
      </c>
      <c r="N433" s="41">
        <v>1718</v>
      </c>
      <c r="O433" s="25">
        <v>7380</v>
      </c>
      <c r="P433" s="19"/>
      <c r="Q433" s="19"/>
      <c r="R433" s="25">
        <v>3600</v>
      </c>
      <c r="S433" s="25">
        <v>3780</v>
      </c>
      <c r="T433" s="15">
        <f t="shared" si="15"/>
        <v>12678840</v>
      </c>
      <c r="U433" s="10" t="s">
        <v>503</v>
      </c>
      <c r="V433" s="24" t="s">
        <v>63</v>
      </c>
      <c r="W433" s="24" t="s">
        <v>248</v>
      </c>
    </row>
    <row r="434" spans="1:23" ht="60">
      <c r="A434" s="10">
        <f xml:space="preserve"> IF(V434="","",SUBTOTAL(3,V$8:$V434))</f>
        <v>423</v>
      </c>
      <c r="B434" s="39" t="s">
        <v>466</v>
      </c>
      <c r="C434" s="39" t="s">
        <v>469</v>
      </c>
      <c r="D434" s="24" t="s">
        <v>447</v>
      </c>
      <c r="E434" s="24" t="s">
        <v>448</v>
      </c>
      <c r="F434" s="10" t="s">
        <v>455</v>
      </c>
      <c r="G434" s="24"/>
      <c r="H434" s="24"/>
      <c r="I434" s="24"/>
      <c r="J434" s="24"/>
      <c r="K434" s="24"/>
      <c r="L434" s="24" t="s">
        <v>343</v>
      </c>
      <c r="M434" s="10" t="s">
        <v>15</v>
      </c>
      <c r="N434" s="41">
        <v>1718</v>
      </c>
      <c r="O434" s="25">
        <v>2640</v>
      </c>
      <c r="P434" s="19"/>
      <c r="Q434" s="19"/>
      <c r="R434" s="25">
        <v>1290</v>
      </c>
      <c r="S434" s="25">
        <v>1350</v>
      </c>
      <c r="T434" s="15">
        <f t="shared" si="15"/>
        <v>4535520</v>
      </c>
      <c r="U434" s="10" t="s">
        <v>509</v>
      </c>
      <c r="V434" s="24" t="s">
        <v>63</v>
      </c>
      <c r="W434" s="24" t="s">
        <v>249</v>
      </c>
    </row>
    <row r="435" spans="1:23" ht="45">
      <c r="A435" s="10">
        <f xml:space="preserve"> IF(V435="","",SUBTOTAL(3,V$8:$V435))</f>
        <v>424</v>
      </c>
      <c r="B435" s="39" t="s">
        <v>466</v>
      </c>
      <c r="C435" s="39" t="s">
        <v>469</v>
      </c>
      <c r="D435" s="24" t="s">
        <v>447</v>
      </c>
      <c r="E435" s="24" t="s">
        <v>448</v>
      </c>
      <c r="F435" s="10" t="s">
        <v>455</v>
      </c>
      <c r="G435" s="24"/>
      <c r="H435" s="24"/>
      <c r="I435" s="24"/>
      <c r="J435" s="24"/>
      <c r="K435" s="24"/>
      <c r="L435" s="24" t="s">
        <v>343</v>
      </c>
      <c r="M435" s="10" t="s">
        <v>15</v>
      </c>
      <c r="N435" s="41">
        <v>1718</v>
      </c>
      <c r="O435" s="25">
        <v>6330</v>
      </c>
      <c r="P435" s="19"/>
      <c r="Q435" s="19"/>
      <c r="R435" s="25">
        <v>3090</v>
      </c>
      <c r="S435" s="25">
        <v>3240</v>
      </c>
      <c r="T435" s="15">
        <f t="shared" si="15"/>
        <v>10874940</v>
      </c>
      <c r="U435" s="20" t="s">
        <v>510</v>
      </c>
      <c r="V435" s="24" t="s">
        <v>63</v>
      </c>
      <c r="W435" s="24" t="s">
        <v>70</v>
      </c>
    </row>
    <row r="436" spans="1:23" ht="45">
      <c r="A436" s="10">
        <f xml:space="preserve"> IF(V436="","",SUBTOTAL(3,V$8:$V436))</f>
        <v>425</v>
      </c>
      <c r="B436" s="39" t="s">
        <v>466</v>
      </c>
      <c r="C436" s="39" t="s">
        <v>469</v>
      </c>
      <c r="D436" s="24" t="s">
        <v>447</v>
      </c>
      <c r="E436" s="24" t="s">
        <v>448</v>
      </c>
      <c r="F436" s="10" t="s">
        <v>455</v>
      </c>
      <c r="G436" s="24"/>
      <c r="H436" s="24"/>
      <c r="I436" s="24"/>
      <c r="J436" s="24"/>
      <c r="K436" s="24"/>
      <c r="L436" s="24" t="s">
        <v>343</v>
      </c>
      <c r="M436" s="10" t="s">
        <v>15</v>
      </c>
      <c r="N436" s="41">
        <v>1718</v>
      </c>
      <c r="O436" s="25">
        <v>11430</v>
      </c>
      <c r="P436" s="19"/>
      <c r="Q436" s="19"/>
      <c r="R436" s="25">
        <v>5580</v>
      </c>
      <c r="S436" s="25">
        <v>5850</v>
      </c>
      <c r="T436" s="15">
        <f t="shared" si="15"/>
        <v>19636740</v>
      </c>
      <c r="U436" s="10" t="s">
        <v>506</v>
      </c>
      <c r="V436" s="24" t="s">
        <v>63</v>
      </c>
      <c r="W436" s="24" t="s">
        <v>399</v>
      </c>
    </row>
    <row r="437" spans="1:23" ht="60">
      <c r="A437" s="10">
        <f xml:space="preserve"> IF(V437="","",SUBTOTAL(3,V$8:$V437))</f>
        <v>426</v>
      </c>
      <c r="B437" s="39" t="s">
        <v>466</v>
      </c>
      <c r="C437" s="39" t="s">
        <v>469</v>
      </c>
      <c r="D437" s="24" t="s">
        <v>447</v>
      </c>
      <c r="E437" s="24" t="s">
        <v>448</v>
      </c>
      <c r="F437" s="10" t="s">
        <v>455</v>
      </c>
      <c r="G437" s="24"/>
      <c r="H437" s="24"/>
      <c r="I437" s="24"/>
      <c r="J437" s="24"/>
      <c r="K437" s="24"/>
      <c r="L437" s="24" t="s">
        <v>343</v>
      </c>
      <c r="M437" s="10" t="s">
        <v>15</v>
      </c>
      <c r="N437" s="41">
        <v>1718</v>
      </c>
      <c r="O437" s="25">
        <v>7200</v>
      </c>
      <c r="P437" s="19"/>
      <c r="Q437" s="19"/>
      <c r="R437" s="25">
        <v>3510</v>
      </c>
      <c r="S437" s="25">
        <v>3690</v>
      </c>
      <c r="T437" s="15">
        <f t="shared" si="15"/>
        <v>12369600</v>
      </c>
      <c r="U437" s="10" t="s">
        <v>505</v>
      </c>
      <c r="V437" s="24" t="s">
        <v>63</v>
      </c>
      <c r="W437" s="24" t="s">
        <v>71</v>
      </c>
    </row>
    <row r="438" spans="1:23" ht="30">
      <c r="A438" s="10">
        <f xml:space="preserve"> IF(V438="","",SUBTOTAL(3,V$8:$V438))</f>
        <v>427</v>
      </c>
      <c r="B438" s="39" t="s">
        <v>466</v>
      </c>
      <c r="C438" s="39" t="s">
        <v>469</v>
      </c>
      <c r="D438" s="24" t="s">
        <v>447</v>
      </c>
      <c r="E438" s="24" t="s">
        <v>448</v>
      </c>
      <c r="F438" s="10" t="s">
        <v>455</v>
      </c>
      <c r="G438" s="24"/>
      <c r="H438" s="24"/>
      <c r="I438" s="24"/>
      <c r="J438" s="24"/>
      <c r="K438" s="24"/>
      <c r="L438" s="24" t="s">
        <v>343</v>
      </c>
      <c r="M438" s="10" t="s">
        <v>15</v>
      </c>
      <c r="N438" s="41">
        <v>1718</v>
      </c>
      <c r="O438" s="25">
        <v>10560</v>
      </c>
      <c r="P438" s="19"/>
      <c r="Q438" s="19"/>
      <c r="R438" s="25">
        <v>5280</v>
      </c>
      <c r="S438" s="25">
        <v>5280</v>
      </c>
      <c r="T438" s="15">
        <f t="shared" si="15"/>
        <v>18142080</v>
      </c>
      <c r="U438" s="11" t="s">
        <v>72</v>
      </c>
      <c r="V438" s="24" t="s">
        <v>63</v>
      </c>
      <c r="W438" s="24" t="s">
        <v>73</v>
      </c>
    </row>
    <row r="439" spans="1:23" ht="30">
      <c r="A439" s="10">
        <f xml:space="preserve"> IF(V439="","",SUBTOTAL(3,V$8:$V439))</f>
        <v>428</v>
      </c>
      <c r="B439" s="39" t="s">
        <v>466</v>
      </c>
      <c r="C439" s="39" t="s">
        <v>469</v>
      </c>
      <c r="D439" s="24" t="s">
        <v>447</v>
      </c>
      <c r="E439" s="24" t="s">
        <v>448</v>
      </c>
      <c r="F439" s="10" t="s">
        <v>455</v>
      </c>
      <c r="G439" s="24"/>
      <c r="H439" s="24"/>
      <c r="I439" s="24"/>
      <c r="J439" s="24"/>
      <c r="K439" s="24"/>
      <c r="L439" s="24" t="s">
        <v>343</v>
      </c>
      <c r="M439" s="10" t="s">
        <v>15</v>
      </c>
      <c r="N439" s="41">
        <v>1718</v>
      </c>
      <c r="O439" s="25">
        <v>13560</v>
      </c>
      <c r="P439" s="19"/>
      <c r="Q439" s="19"/>
      <c r="R439" s="25">
        <v>6630</v>
      </c>
      <c r="S439" s="25">
        <v>6930</v>
      </c>
      <c r="T439" s="15">
        <f t="shared" si="15"/>
        <v>23296080</v>
      </c>
      <c r="U439" s="11" t="s">
        <v>74</v>
      </c>
      <c r="V439" s="24" t="s">
        <v>63</v>
      </c>
      <c r="W439" s="24" t="s">
        <v>75</v>
      </c>
    </row>
    <row r="440" spans="1:23" ht="60">
      <c r="A440" s="10">
        <f xml:space="preserve"> IF(V440="","",SUBTOTAL(3,V$8:$V440))</f>
        <v>429</v>
      </c>
      <c r="B440" s="39" t="s">
        <v>466</v>
      </c>
      <c r="C440" s="39" t="s">
        <v>469</v>
      </c>
      <c r="D440" s="24" t="s">
        <v>447</v>
      </c>
      <c r="E440" s="24" t="s">
        <v>448</v>
      </c>
      <c r="F440" s="10" t="s">
        <v>455</v>
      </c>
      <c r="G440" s="24"/>
      <c r="H440" s="24"/>
      <c r="I440" s="24"/>
      <c r="J440" s="24"/>
      <c r="K440" s="24"/>
      <c r="L440" s="24" t="s">
        <v>343</v>
      </c>
      <c r="M440" s="10" t="s">
        <v>15</v>
      </c>
      <c r="N440" s="41">
        <v>1718</v>
      </c>
      <c r="O440" s="25">
        <v>14940</v>
      </c>
      <c r="P440" s="19"/>
      <c r="Q440" s="19"/>
      <c r="R440" s="25">
        <v>7290</v>
      </c>
      <c r="S440" s="25">
        <v>7650</v>
      </c>
      <c r="T440" s="15">
        <f t="shared" si="15"/>
        <v>25666920</v>
      </c>
      <c r="U440" s="10" t="s">
        <v>512</v>
      </c>
      <c r="V440" s="24" t="s">
        <v>63</v>
      </c>
      <c r="W440" s="24" t="s">
        <v>347</v>
      </c>
    </row>
    <row r="441" spans="1:23" ht="75">
      <c r="A441" s="10">
        <f xml:space="preserve"> IF(V441="","",SUBTOTAL(3,V$8:$V441))</f>
        <v>430</v>
      </c>
      <c r="B441" s="39" t="s">
        <v>466</v>
      </c>
      <c r="C441" s="39" t="s">
        <v>469</v>
      </c>
      <c r="D441" s="24" t="s">
        <v>447</v>
      </c>
      <c r="E441" s="24" t="s">
        <v>448</v>
      </c>
      <c r="F441" s="10" t="s">
        <v>455</v>
      </c>
      <c r="G441" s="24"/>
      <c r="H441" s="24"/>
      <c r="I441" s="24"/>
      <c r="J441" s="24"/>
      <c r="K441" s="24"/>
      <c r="L441" s="24" t="s">
        <v>343</v>
      </c>
      <c r="M441" s="10" t="s">
        <v>15</v>
      </c>
      <c r="N441" s="41">
        <v>1718</v>
      </c>
      <c r="O441" s="25">
        <v>3090</v>
      </c>
      <c r="P441" s="19"/>
      <c r="Q441" s="19"/>
      <c r="R441" s="25">
        <v>930</v>
      </c>
      <c r="S441" s="25">
        <v>2160</v>
      </c>
      <c r="T441" s="15">
        <f t="shared" si="15"/>
        <v>5308620</v>
      </c>
      <c r="U441" s="10" t="s">
        <v>513</v>
      </c>
      <c r="V441" s="24" t="s">
        <v>63</v>
      </c>
      <c r="W441" s="24" t="s">
        <v>397</v>
      </c>
    </row>
    <row r="442" spans="1:23" ht="45">
      <c r="A442" s="10">
        <f xml:space="preserve"> IF(V442="","",SUBTOTAL(3,V$8:$V442))</f>
        <v>431</v>
      </c>
      <c r="B442" s="39" t="s">
        <v>466</v>
      </c>
      <c r="C442" s="39" t="s">
        <v>469</v>
      </c>
      <c r="D442" s="24" t="s">
        <v>447</v>
      </c>
      <c r="E442" s="24" t="s">
        <v>448</v>
      </c>
      <c r="F442" s="10" t="s">
        <v>455</v>
      </c>
      <c r="G442" s="24"/>
      <c r="H442" s="24"/>
      <c r="I442" s="24"/>
      <c r="J442" s="24"/>
      <c r="K442" s="24"/>
      <c r="L442" s="24" t="s">
        <v>343</v>
      </c>
      <c r="M442" s="10" t="s">
        <v>15</v>
      </c>
      <c r="N442" s="41">
        <v>1718</v>
      </c>
      <c r="O442" s="25">
        <v>12330</v>
      </c>
      <c r="P442" s="19"/>
      <c r="Q442" s="19"/>
      <c r="R442" s="25">
        <v>6030</v>
      </c>
      <c r="S442" s="25">
        <v>6300</v>
      </c>
      <c r="T442" s="15">
        <f t="shared" si="15"/>
        <v>21182940</v>
      </c>
      <c r="U442" s="10" t="s">
        <v>519</v>
      </c>
      <c r="V442" s="24" t="s">
        <v>63</v>
      </c>
      <c r="W442" s="24" t="s">
        <v>77</v>
      </c>
    </row>
    <row r="443" spans="1:23" ht="45">
      <c r="A443" s="10">
        <f xml:space="preserve"> IF(V443="","",SUBTOTAL(3,V$8:$V443))</f>
        <v>432</v>
      </c>
      <c r="B443" s="39" t="s">
        <v>466</v>
      </c>
      <c r="C443" s="39" t="s">
        <v>469</v>
      </c>
      <c r="D443" s="24" t="s">
        <v>447</v>
      </c>
      <c r="E443" s="24" t="s">
        <v>448</v>
      </c>
      <c r="F443" s="10" t="s">
        <v>455</v>
      </c>
      <c r="G443" s="24"/>
      <c r="H443" s="24"/>
      <c r="I443" s="24"/>
      <c r="J443" s="24"/>
      <c r="K443" s="24"/>
      <c r="L443" s="24" t="s">
        <v>343</v>
      </c>
      <c r="M443" s="10" t="s">
        <v>15</v>
      </c>
      <c r="N443" s="41">
        <v>1718</v>
      </c>
      <c r="O443" s="25">
        <v>3000</v>
      </c>
      <c r="P443" s="19"/>
      <c r="Q443" s="19"/>
      <c r="R443" s="25">
        <v>1470</v>
      </c>
      <c r="S443" s="25">
        <v>1530</v>
      </c>
      <c r="T443" s="15">
        <f t="shared" si="15"/>
        <v>5154000</v>
      </c>
      <c r="U443" s="10" t="s">
        <v>514</v>
      </c>
      <c r="V443" s="24" t="s">
        <v>63</v>
      </c>
      <c r="W443" s="24" t="s">
        <v>398</v>
      </c>
    </row>
    <row r="444" spans="1:23" ht="60">
      <c r="A444" s="10">
        <f xml:space="preserve"> IF(V444="","",SUBTOTAL(3,V$8:$V444))</f>
        <v>433</v>
      </c>
      <c r="B444" s="39" t="s">
        <v>466</v>
      </c>
      <c r="C444" s="39" t="s">
        <v>469</v>
      </c>
      <c r="D444" s="24" t="s">
        <v>447</v>
      </c>
      <c r="E444" s="24" t="s">
        <v>448</v>
      </c>
      <c r="F444" s="10" t="s">
        <v>455</v>
      </c>
      <c r="G444" s="24"/>
      <c r="H444" s="24"/>
      <c r="I444" s="24"/>
      <c r="J444" s="24"/>
      <c r="K444" s="24"/>
      <c r="L444" s="24" t="s">
        <v>343</v>
      </c>
      <c r="M444" s="10" t="s">
        <v>15</v>
      </c>
      <c r="N444" s="41">
        <v>1718</v>
      </c>
      <c r="O444" s="25">
        <v>6870</v>
      </c>
      <c r="P444" s="19"/>
      <c r="Q444" s="19"/>
      <c r="R444" s="25">
        <v>3360</v>
      </c>
      <c r="S444" s="25">
        <v>3510</v>
      </c>
      <c r="T444" s="15">
        <f t="shared" si="15"/>
        <v>11802660</v>
      </c>
      <c r="U444" s="10" t="s">
        <v>518</v>
      </c>
      <c r="V444" s="24" t="s">
        <v>63</v>
      </c>
      <c r="W444" s="24" t="s">
        <v>250</v>
      </c>
    </row>
    <row r="445" spans="1:23" ht="30">
      <c r="A445" s="10">
        <f xml:space="preserve"> IF(V445="","",SUBTOTAL(3,V$8:$V445))</f>
        <v>434</v>
      </c>
      <c r="B445" s="39" t="s">
        <v>466</v>
      </c>
      <c r="C445" s="39" t="s">
        <v>469</v>
      </c>
      <c r="D445" s="24" t="s">
        <v>447</v>
      </c>
      <c r="E445" s="24" t="s">
        <v>448</v>
      </c>
      <c r="F445" s="10" t="s">
        <v>455</v>
      </c>
      <c r="G445" s="24"/>
      <c r="H445" s="24"/>
      <c r="I445" s="24"/>
      <c r="J445" s="24"/>
      <c r="K445" s="24"/>
      <c r="L445" s="24" t="s">
        <v>343</v>
      </c>
      <c r="M445" s="10" t="s">
        <v>15</v>
      </c>
      <c r="N445" s="41">
        <v>1718</v>
      </c>
      <c r="O445" s="25">
        <v>720</v>
      </c>
      <c r="P445" s="19"/>
      <c r="Q445" s="19"/>
      <c r="R445" s="25">
        <v>360</v>
      </c>
      <c r="S445" s="25">
        <v>360</v>
      </c>
      <c r="T445" s="15">
        <f t="shared" si="15"/>
        <v>1236960</v>
      </c>
      <c r="U445" s="10" t="s">
        <v>517</v>
      </c>
      <c r="V445" s="24" t="s">
        <v>63</v>
      </c>
      <c r="W445" s="10">
        <v>79042</v>
      </c>
    </row>
    <row r="446" spans="1:23" ht="75">
      <c r="A446" s="10">
        <f xml:space="preserve"> IF(V446="","",SUBTOTAL(3,V$8:$V446))</f>
        <v>435</v>
      </c>
      <c r="B446" s="39" t="s">
        <v>466</v>
      </c>
      <c r="C446" s="39" t="s">
        <v>469</v>
      </c>
      <c r="D446" s="24" t="s">
        <v>447</v>
      </c>
      <c r="E446" s="24" t="s">
        <v>448</v>
      </c>
      <c r="F446" s="10" t="s">
        <v>455</v>
      </c>
      <c r="G446" s="24"/>
      <c r="H446" s="24"/>
      <c r="I446" s="24"/>
      <c r="J446" s="24"/>
      <c r="K446" s="24"/>
      <c r="L446" s="24" t="s">
        <v>343</v>
      </c>
      <c r="M446" s="10" t="s">
        <v>15</v>
      </c>
      <c r="N446" s="41">
        <v>1718</v>
      </c>
      <c r="O446" s="25">
        <v>7020</v>
      </c>
      <c r="P446" s="19"/>
      <c r="Q446" s="19"/>
      <c r="R446" s="25">
        <v>3420</v>
      </c>
      <c r="S446" s="25">
        <v>3600</v>
      </c>
      <c r="T446" s="15">
        <f t="shared" si="15"/>
        <v>12060360</v>
      </c>
      <c r="U446" s="10" t="s">
        <v>516</v>
      </c>
      <c r="V446" s="24" t="s">
        <v>63</v>
      </c>
      <c r="W446" s="24" t="s">
        <v>78</v>
      </c>
    </row>
    <row r="447" spans="1:23" ht="30">
      <c r="A447" s="10">
        <f xml:space="preserve"> IF(V447="","",SUBTOTAL(3,V$8:$V447))</f>
        <v>436</v>
      </c>
      <c r="B447" s="39" t="s">
        <v>466</v>
      </c>
      <c r="C447" s="39" t="s">
        <v>469</v>
      </c>
      <c r="D447" s="24" t="s">
        <v>447</v>
      </c>
      <c r="E447" s="24" t="s">
        <v>448</v>
      </c>
      <c r="F447" s="10" t="s">
        <v>455</v>
      </c>
      <c r="G447" s="24"/>
      <c r="H447" s="24"/>
      <c r="I447" s="24"/>
      <c r="J447" s="24"/>
      <c r="K447" s="24"/>
      <c r="L447" s="24" t="s">
        <v>343</v>
      </c>
      <c r="M447" s="10" t="s">
        <v>15</v>
      </c>
      <c r="N447" s="41">
        <v>1718</v>
      </c>
      <c r="O447" s="25">
        <v>4290</v>
      </c>
      <c r="P447" s="19"/>
      <c r="Q447" s="19"/>
      <c r="R447" s="25">
        <v>2040</v>
      </c>
      <c r="S447" s="25">
        <v>2250</v>
      </c>
      <c r="T447" s="15">
        <f t="shared" si="15"/>
        <v>7370220</v>
      </c>
      <c r="U447" s="11" t="s">
        <v>79</v>
      </c>
      <c r="V447" s="24" t="s">
        <v>80</v>
      </c>
      <c r="W447" s="24" t="s">
        <v>81</v>
      </c>
    </row>
    <row r="448" spans="1:23" ht="30">
      <c r="A448" s="10">
        <f xml:space="preserve"> IF(V448="","",SUBTOTAL(3,V$8:$V448))</f>
        <v>437</v>
      </c>
      <c r="B448" s="39" t="s">
        <v>466</v>
      </c>
      <c r="C448" s="39" t="s">
        <v>469</v>
      </c>
      <c r="D448" s="24" t="s">
        <v>447</v>
      </c>
      <c r="E448" s="24" t="s">
        <v>448</v>
      </c>
      <c r="F448" s="10" t="s">
        <v>455</v>
      </c>
      <c r="G448" s="24"/>
      <c r="H448" s="24"/>
      <c r="I448" s="24"/>
      <c r="J448" s="24"/>
      <c r="K448" s="24"/>
      <c r="L448" s="24" t="s">
        <v>343</v>
      </c>
      <c r="M448" s="10" t="s">
        <v>15</v>
      </c>
      <c r="N448" s="41">
        <v>1718</v>
      </c>
      <c r="O448" s="25">
        <v>1350</v>
      </c>
      <c r="P448" s="19"/>
      <c r="Q448" s="19"/>
      <c r="R448" s="25">
        <v>660</v>
      </c>
      <c r="S448" s="25">
        <v>690</v>
      </c>
      <c r="T448" s="15">
        <f t="shared" si="15"/>
        <v>2319300</v>
      </c>
      <c r="U448" s="11" t="s">
        <v>82</v>
      </c>
      <c r="V448" s="24" t="s">
        <v>83</v>
      </c>
      <c r="W448" s="24" t="s">
        <v>84</v>
      </c>
    </row>
    <row r="449" spans="1:23" ht="30">
      <c r="A449" s="10">
        <f xml:space="preserve"> IF(V449="","",SUBTOTAL(3,V$8:$V449))</f>
        <v>438</v>
      </c>
      <c r="B449" s="39" t="s">
        <v>466</v>
      </c>
      <c r="C449" s="39" t="s">
        <v>469</v>
      </c>
      <c r="D449" s="24" t="s">
        <v>447</v>
      </c>
      <c r="E449" s="24" t="s">
        <v>448</v>
      </c>
      <c r="F449" s="10" t="s">
        <v>455</v>
      </c>
      <c r="G449" s="24"/>
      <c r="H449" s="24"/>
      <c r="I449" s="24"/>
      <c r="J449" s="24"/>
      <c r="K449" s="24"/>
      <c r="L449" s="24" t="s">
        <v>343</v>
      </c>
      <c r="M449" s="10" t="s">
        <v>15</v>
      </c>
      <c r="N449" s="41">
        <v>1718</v>
      </c>
      <c r="O449" s="25">
        <v>6690</v>
      </c>
      <c r="P449" s="19"/>
      <c r="Q449" s="19"/>
      <c r="R449" s="25">
        <v>3270</v>
      </c>
      <c r="S449" s="25">
        <v>3420</v>
      </c>
      <c r="T449" s="15">
        <f t="shared" si="15"/>
        <v>11493420</v>
      </c>
      <c r="U449" s="11" t="s">
        <v>85</v>
      </c>
      <c r="V449" s="24" t="s">
        <v>86</v>
      </c>
      <c r="W449" s="24" t="s">
        <v>87</v>
      </c>
    </row>
    <row r="450" spans="1:23" ht="30">
      <c r="A450" s="10">
        <f xml:space="preserve"> IF(V450="","",SUBTOTAL(3,V$8:$V450))</f>
        <v>439</v>
      </c>
      <c r="B450" s="39" t="s">
        <v>466</v>
      </c>
      <c r="C450" s="39" t="s">
        <v>469</v>
      </c>
      <c r="D450" s="24" t="s">
        <v>447</v>
      </c>
      <c r="E450" s="24" t="s">
        <v>448</v>
      </c>
      <c r="F450" s="10" t="s">
        <v>455</v>
      </c>
      <c r="G450" s="24"/>
      <c r="H450" s="24"/>
      <c r="I450" s="24"/>
      <c r="J450" s="24"/>
      <c r="K450" s="24"/>
      <c r="L450" s="24" t="s">
        <v>343</v>
      </c>
      <c r="M450" s="10" t="s">
        <v>15</v>
      </c>
      <c r="N450" s="41">
        <v>1718</v>
      </c>
      <c r="O450" s="25">
        <v>1590</v>
      </c>
      <c r="P450" s="19"/>
      <c r="Q450" s="19"/>
      <c r="R450" s="25">
        <v>780</v>
      </c>
      <c r="S450" s="25">
        <v>810</v>
      </c>
      <c r="T450" s="15">
        <f t="shared" si="15"/>
        <v>2731620</v>
      </c>
      <c r="U450" s="11" t="s">
        <v>88</v>
      </c>
      <c r="V450" s="24" t="s">
        <v>86</v>
      </c>
      <c r="W450" s="24" t="s">
        <v>89</v>
      </c>
    </row>
    <row r="451" spans="1:23" ht="30">
      <c r="A451" s="10">
        <f xml:space="preserve"> IF(V451="","",SUBTOTAL(3,V$8:$V451))</f>
        <v>440</v>
      </c>
      <c r="B451" s="39" t="s">
        <v>466</v>
      </c>
      <c r="C451" s="39" t="s">
        <v>469</v>
      </c>
      <c r="D451" s="24" t="s">
        <v>447</v>
      </c>
      <c r="E451" s="24" t="s">
        <v>448</v>
      </c>
      <c r="F451" s="10" t="s">
        <v>455</v>
      </c>
      <c r="G451" s="24"/>
      <c r="H451" s="24"/>
      <c r="I451" s="24"/>
      <c r="J451" s="24"/>
      <c r="K451" s="24"/>
      <c r="L451" s="24" t="s">
        <v>343</v>
      </c>
      <c r="M451" s="10" t="s">
        <v>15</v>
      </c>
      <c r="N451" s="41">
        <v>1718</v>
      </c>
      <c r="O451" s="25">
        <v>2820</v>
      </c>
      <c r="P451" s="19"/>
      <c r="Q451" s="19"/>
      <c r="R451" s="25">
        <v>1380</v>
      </c>
      <c r="S451" s="25">
        <v>1440</v>
      </c>
      <c r="T451" s="15">
        <f t="shared" si="15"/>
        <v>4844760</v>
      </c>
      <c r="U451" s="11" t="s">
        <v>90</v>
      </c>
      <c r="V451" s="24" t="s">
        <v>86</v>
      </c>
      <c r="W451" s="24" t="s">
        <v>91</v>
      </c>
    </row>
    <row r="452" spans="1:23" ht="30">
      <c r="A452" s="10">
        <f xml:space="preserve"> IF(V452="","",SUBTOTAL(3,V$8:$V452))</f>
        <v>441</v>
      </c>
      <c r="B452" s="39" t="s">
        <v>466</v>
      </c>
      <c r="C452" s="39" t="s">
        <v>469</v>
      </c>
      <c r="D452" s="24" t="s">
        <v>447</v>
      </c>
      <c r="E452" s="24" t="s">
        <v>448</v>
      </c>
      <c r="F452" s="10" t="s">
        <v>455</v>
      </c>
      <c r="G452" s="24"/>
      <c r="H452" s="24"/>
      <c r="I452" s="24"/>
      <c r="J452" s="24"/>
      <c r="K452" s="24"/>
      <c r="L452" s="24" t="s">
        <v>343</v>
      </c>
      <c r="M452" s="10" t="s">
        <v>15</v>
      </c>
      <c r="N452" s="41">
        <v>1718</v>
      </c>
      <c r="O452" s="25">
        <v>540</v>
      </c>
      <c r="P452" s="19"/>
      <c r="Q452" s="19"/>
      <c r="R452" s="25">
        <v>270</v>
      </c>
      <c r="S452" s="25">
        <v>270</v>
      </c>
      <c r="T452" s="15">
        <f t="shared" si="15"/>
        <v>927720</v>
      </c>
      <c r="U452" s="11" t="s">
        <v>401</v>
      </c>
      <c r="V452" s="24" t="s">
        <v>402</v>
      </c>
      <c r="W452" s="24" t="s">
        <v>403</v>
      </c>
    </row>
    <row r="453" spans="1:23" ht="30">
      <c r="A453" s="10">
        <f xml:space="preserve"> IF(V453="","",SUBTOTAL(3,V$8:$V453))</f>
        <v>442</v>
      </c>
      <c r="B453" s="39" t="s">
        <v>466</v>
      </c>
      <c r="C453" s="39" t="s">
        <v>469</v>
      </c>
      <c r="D453" s="24" t="s">
        <v>447</v>
      </c>
      <c r="E453" s="24" t="s">
        <v>448</v>
      </c>
      <c r="F453" s="10" t="s">
        <v>455</v>
      </c>
      <c r="G453" s="24"/>
      <c r="H453" s="24"/>
      <c r="I453" s="24"/>
      <c r="J453" s="24"/>
      <c r="K453" s="24"/>
      <c r="L453" s="24" t="s">
        <v>343</v>
      </c>
      <c r="M453" s="10" t="s">
        <v>15</v>
      </c>
      <c r="N453" s="41">
        <v>1718</v>
      </c>
      <c r="O453" s="25">
        <v>3630</v>
      </c>
      <c r="P453" s="19"/>
      <c r="Q453" s="19"/>
      <c r="R453" s="25">
        <v>1470</v>
      </c>
      <c r="S453" s="25">
        <v>2160</v>
      </c>
      <c r="T453" s="15">
        <f t="shared" si="15"/>
        <v>6236340</v>
      </c>
      <c r="U453" s="11" t="s">
        <v>92</v>
      </c>
      <c r="V453" s="24" t="s">
        <v>93</v>
      </c>
      <c r="W453" s="24" t="s">
        <v>94</v>
      </c>
    </row>
    <row r="454" spans="1:23" ht="30">
      <c r="A454" s="10">
        <f xml:space="preserve"> IF(V454="","",SUBTOTAL(3,V$8:$V454))</f>
        <v>443</v>
      </c>
      <c r="B454" s="39" t="s">
        <v>466</v>
      </c>
      <c r="C454" s="39" t="s">
        <v>469</v>
      </c>
      <c r="D454" s="24" t="s">
        <v>447</v>
      </c>
      <c r="E454" s="24" t="s">
        <v>448</v>
      </c>
      <c r="F454" s="10" t="s">
        <v>455</v>
      </c>
      <c r="G454" s="24"/>
      <c r="H454" s="24"/>
      <c r="I454" s="24"/>
      <c r="J454" s="24"/>
      <c r="K454" s="24"/>
      <c r="L454" s="24" t="s">
        <v>343</v>
      </c>
      <c r="M454" s="10" t="s">
        <v>15</v>
      </c>
      <c r="N454" s="41">
        <v>1718</v>
      </c>
      <c r="O454" s="25">
        <v>3600</v>
      </c>
      <c r="P454" s="19"/>
      <c r="Q454" s="19"/>
      <c r="R454" s="25">
        <v>1800</v>
      </c>
      <c r="S454" s="25">
        <v>1800</v>
      </c>
      <c r="T454" s="15">
        <f t="shared" si="15"/>
        <v>6184800</v>
      </c>
      <c r="U454" s="11" t="s">
        <v>96</v>
      </c>
      <c r="V454" s="24" t="s">
        <v>93</v>
      </c>
      <c r="W454" s="24" t="s">
        <v>97</v>
      </c>
    </row>
    <row r="455" spans="1:23" ht="30">
      <c r="A455" s="10">
        <f xml:space="preserve"> IF(V455="","",SUBTOTAL(3,V$8:$V455))</f>
        <v>444</v>
      </c>
      <c r="B455" s="39" t="s">
        <v>466</v>
      </c>
      <c r="C455" s="39" t="s">
        <v>469</v>
      </c>
      <c r="D455" s="24" t="s">
        <v>447</v>
      </c>
      <c r="E455" s="24" t="s">
        <v>448</v>
      </c>
      <c r="F455" s="10" t="s">
        <v>455</v>
      </c>
      <c r="G455" s="24"/>
      <c r="H455" s="24"/>
      <c r="I455" s="24"/>
      <c r="J455" s="24"/>
      <c r="K455" s="24"/>
      <c r="L455" s="24" t="s">
        <v>343</v>
      </c>
      <c r="M455" s="10" t="s">
        <v>15</v>
      </c>
      <c r="N455" s="41">
        <v>1718</v>
      </c>
      <c r="O455" s="25">
        <v>5310</v>
      </c>
      <c r="P455" s="19"/>
      <c r="Q455" s="19"/>
      <c r="R455" s="25">
        <v>2610</v>
      </c>
      <c r="S455" s="25">
        <v>2700</v>
      </c>
      <c r="T455" s="15">
        <f t="shared" si="15"/>
        <v>9122580</v>
      </c>
      <c r="U455" s="11" t="s">
        <v>404</v>
      </c>
      <c r="V455" s="24" t="s">
        <v>405</v>
      </c>
      <c r="W455" s="24" t="s">
        <v>406</v>
      </c>
    </row>
    <row r="456" spans="1:23" ht="30">
      <c r="A456" s="10">
        <f xml:space="preserve"> IF(V456="","",SUBTOTAL(3,V$8:$V456))</f>
        <v>445</v>
      </c>
      <c r="B456" s="39" t="s">
        <v>466</v>
      </c>
      <c r="C456" s="39" t="s">
        <v>469</v>
      </c>
      <c r="D456" s="24" t="s">
        <v>447</v>
      </c>
      <c r="E456" s="24" t="s">
        <v>448</v>
      </c>
      <c r="F456" s="10" t="s">
        <v>455</v>
      </c>
      <c r="G456" s="24"/>
      <c r="H456" s="24"/>
      <c r="I456" s="24"/>
      <c r="J456" s="24"/>
      <c r="K456" s="24"/>
      <c r="L456" s="24" t="s">
        <v>343</v>
      </c>
      <c r="M456" s="10" t="s">
        <v>15</v>
      </c>
      <c r="N456" s="41">
        <v>1718</v>
      </c>
      <c r="O456" s="25">
        <v>1980</v>
      </c>
      <c r="P456" s="19"/>
      <c r="Q456" s="19"/>
      <c r="R456" s="25">
        <v>990</v>
      </c>
      <c r="S456" s="25">
        <v>990</v>
      </c>
      <c r="T456" s="15">
        <f t="shared" si="15"/>
        <v>3401640</v>
      </c>
      <c r="U456" s="11" t="s">
        <v>251</v>
      </c>
      <c r="V456" s="24" t="s">
        <v>98</v>
      </c>
      <c r="W456" s="24" t="s">
        <v>252</v>
      </c>
    </row>
    <row r="457" spans="1:23" ht="30">
      <c r="A457" s="10">
        <f xml:space="preserve"> IF(V457="","",SUBTOTAL(3,V$8:$V457))</f>
        <v>446</v>
      </c>
      <c r="B457" s="39" t="s">
        <v>466</v>
      </c>
      <c r="C457" s="39" t="s">
        <v>469</v>
      </c>
      <c r="D457" s="24" t="s">
        <v>447</v>
      </c>
      <c r="E457" s="24" t="s">
        <v>448</v>
      </c>
      <c r="F457" s="10" t="s">
        <v>455</v>
      </c>
      <c r="G457" s="24"/>
      <c r="H457" s="24"/>
      <c r="I457" s="24"/>
      <c r="J457" s="24"/>
      <c r="K457" s="24"/>
      <c r="L457" s="24" t="s">
        <v>343</v>
      </c>
      <c r="M457" s="10" t="s">
        <v>15</v>
      </c>
      <c r="N457" s="41">
        <v>1718</v>
      </c>
      <c r="O457" s="25">
        <v>1770</v>
      </c>
      <c r="P457" s="19"/>
      <c r="Q457" s="19"/>
      <c r="R457" s="25">
        <v>870</v>
      </c>
      <c r="S457" s="25">
        <v>900</v>
      </c>
      <c r="T457" s="15">
        <f t="shared" si="15"/>
        <v>3040860</v>
      </c>
      <c r="U457" s="11" t="s">
        <v>99</v>
      </c>
      <c r="V457" s="24" t="s">
        <v>100</v>
      </c>
      <c r="W457" s="24" t="s">
        <v>101</v>
      </c>
    </row>
    <row r="458" spans="1:23" ht="30">
      <c r="A458" s="10">
        <f xml:space="preserve"> IF(V458="","",SUBTOTAL(3,V$8:$V458))</f>
        <v>447</v>
      </c>
      <c r="B458" s="39" t="s">
        <v>466</v>
      </c>
      <c r="C458" s="39" t="s">
        <v>469</v>
      </c>
      <c r="D458" s="24" t="s">
        <v>447</v>
      </c>
      <c r="E458" s="24" t="s">
        <v>448</v>
      </c>
      <c r="F458" s="10" t="s">
        <v>455</v>
      </c>
      <c r="G458" s="24"/>
      <c r="H458" s="24"/>
      <c r="I458" s="24"/>
      <c r="J458" s="24"/>
      <c r="K458" s="24"/>
      <c r="L458" s="24" t="s">
        <v>343</v>
      </c>
      <c r="M458" s="10" t="s">
        <v>15</v>
      </c>
      <c r="N458" s="41">
        <v>1718</v>
      </c>
      <c r="O458" s="25">
        <v>1980</v>
      </c>
      <c r="P458" s="19"/>
      <c r="Q458" s="19"/>
      <c r="R458" s="25">
        <v>990</v>
      </c>
      <c r="S458" s="25">
        <v>990</v>
      </c>
      <c r="T458" s="15">
        <f t="shared" si="15"/>
        <v>3401640</v>
      </c>
      <c r="U458" s="11" t="s">
        <v>102</v>
      </c>
      <c r="V458" s="24" t="s">
        <v>100</v>
      </c>
      <c r="W458" s="24" t="s">
        <v>103</v>
      </c>
    </row>
    <row r="459" spans="1:23" ht="30">
      <c r="A459" s="10">
        <f xml:space="preserve"> IF(V459="","",SUBTOTAL(3,V$8:$V459))</f>
        <v>448</v>
      </c>
      <c r="B459" s="39" t="s">
        <v>466</v>
      </c>
      <c r="C459" s="39" t="s">
        <v>469</v>
      </c>
      <c r="D459" s="24" t="s">
        <v>447</v>
      </c>
      <c r="E459" s="24" t="s">
        <v>448</v>
      </c>
      <c r="F459" s="10" t="s">
        <v>455</v>
      </c>
      <c r="G459" s="24"/>
      <c r="H459" s="24"/>
      <c r="I459" s="24"/>
      <c r="J459" s="24"/>
      <c r="K459" s="24"/>
      <c r="L459" s="24" t="s">
        <v>343</v>
      </c>
      <c r="M459" s="10" t="s">
        <v>15</v>
      </c>
      <c r="N459" s="41">
        <v>1718</v>
      </c>
      <c r="O459" s="25">
        <v>300</v>
      </c>
      <c r="P459" s="19"/>
      <c r="Q459" s="19"/>
      <c r="R459" s="25">
        <v>150</v>
      </c>
      <c r="S459" s="25">
        <v>150</v>
      </c>
      <c r="T459" s="15">
        <f t="shared" si="15"/>
        <v>515400</v>
      </c>
      <c r="U459" s="11" t="s">
        <v>317</v>
      </c>
      <c r="V459" s="24" t="s">
        <v>100</v>
      </c>
      <c r="W459" s="24" t="s">
        <v>318</v>
      </c>
    </row>
    <row r="460" spans="1:23" ht="30">
      <c r="A460" s="10">
        <f xml:space="preserve"> IF(V460="","",SUBTOTAL(3,V$8:$V460))</f>
        <v>449</v>
      </c>
      <c r="B460" s="39" t="s">
        <v>466</v>
      </c>
      <c r="C460" s="39" t="s">
        <v>469</v>
      </c>
      <c r="D460" s="24" t="s">
        <v>447</v>
      </c>
      <c r="E460" s="24" t="s">
        <v>448</v>
      </c>
      <c r="F460" s="10" t="s">
        <v>455</v>
      </c>
      <c r="G460" s="24"/>
      <c r="H460" s="24"/>
      <c r="I460" s="24"/>
      <c r="J460" s="24"/>
      <c r="K460" s="24"/>
      <c r="L460" s="24" t="s">
        <v>343</v>
      </c>
      <c r="M460" s="10" t="s">
        <v>15</v>
      </c>
      <c r="N460" s="41">
        <v>1718</v>
      </c>
      <c r="O460" s="25">
        <v>1260</v>
      </c>
      <c r="P460" s="19"/>
      <c r="Q460" s="19"/>
      <c r="R460" s="25">
        <v>630</v>
      </c>
      <c r="S460" s="25">
        <v>630</v>
      </c>
      <c r="T460" s="15">
        <f t="shared" si="15"/>
        <v>2164680</v>
      </c>
      <c r="U460" s="11" t="s">
        <v>348</v>
      </c>
      <c r="V460" s="24" t="s">
        <v>100</v>
      </c>
      <c r="W460" s="24" t="s">
        <v>349</v>
      </c>
    </row>
    <row r="461" spans="1:23" ht="30">
      <c r="A461" s="10">
        <f xml:space="preserve"> IF(V461="","",SUBTOTAL(3,V$8:$V461))</f>
        <v>450</v>
      </c>
      <c r="B461" s="39" t="s">
        <v>466</v>
      </c>
      <c r="C461" s="39" t="s">
        <v>469</v>
      </c>
      <c r="D461" s="24" t="s">
        <v>447</v>
      </c>
      <c r="E461" s="24" t="s">
        <v>448</v>
      </c>
      <c r="F461" s="10" t="s">
        <v>455</v>
      </c>
      <c r="G461" s="24"/>
      <c r="H461" s="24"/>
      <c r="I461" s="24"/>
      <c r="J461" s="24"/>
      <c r="K461" s="24"/>
      <c r="L461" s="24" t="s">
        <v>343</v>
      </c>
      <c r="M461" s="10" t="s">
        <v>15</v>
      </c>
      <c r="N461" s="41">
        <v>1718</v>
      </c>
      <c r="O461" s="25">
        <v>300</v>
      </c>
      <c r="P461" s="19"/>
      <c r="Q461" s="19"/>
      <c r="R461" s="25">
        <v>150</v>
      </c>
      <c r="S461" s="25">
        <v>150</v>
      </c>
      <c r="T461" s="15">
        <f t="shared" si="15"/>
        <v>515400</v>
      </c>
      <c r="U461" s="11" t="s">
        <v>315</v>
      </c>
      <c r="V461" s="24" t="s">
        <v>100</v>
      </c>
      <c r="W461" s="24" t="s">
        <v>316</v>
      </c>
    </row>
    <row r="462" spans="1:23" ht="30">
      <c r="A462" s="10">
        <f xml:space="preserve"> IF(V462="","",SUBTOTAL(3,V$8:$V462))</f>
        <v>451</v>
      </c>
      <c r="B462" s="39" t="s">
        <v>466</v>
      </c>
      <c r="C462" s="39" t="s">
        <v>469</v>
      </c>
      <c r="D462" s="24" t="s">
        <v>447</v>
      </c>
      <c r="E462" s="24" t="s">
        <v>448</v>
      </c>
      <c r="F462" s="10" t="s">
        <v>455</v>
      </c>
      <c r="G462" s="24"/>
      <c r="H462" s="24"/>
      <c r="I462" s="24"/>
      <c r="J462" s="24"/>
      <c r="K462" s="24"/>
      <c r="L462" s="24" t="s">
        <v>343</v>
      </c>
      <c r="M462" s="10" t="s">
        <v>15</v>
      </c>
      <c r="N462" s="41">
        <v>1718</v>
      </c>
      <c r="O462" s="25">
        <v>540</v>
      </c>
      <c r="P462" s="19"/>
      <c r="Q462" s="19"/>
      <c r="R462" s="25">
        <v>270</v>
      </c>
      <c r="S462" s="25">
        <v>270</v>
      </c>
      <c r="T462" s="15">
        <f t="shared" si="15"/>
        <v>927720</v>
      </c>
      <c r="U462" s="11" t="s">
        <v>154</v>
      </c>
      <c r="V462" s="24" t="s">
        <v>254</v>
      </c>
      <c r="W462" s="24" t="s">
        <v>407</v>
      </c>
    </row>
    <row r="463" spans="1:23" ht="45">
      <c r="A463" s="10">
        <f xml:space="preserve"> IF(V463="","",SUBTOTAL(3,V$8:$V463))</f>
        <v>452</v>
      </c>
      <c r="B463" s="39" t="s">
        <v>466</v>
      </c>
      <c r="C463" s="39" t="s">
        <v>469</v>
      </c>
      <c r="D463" s="24" t="s">
        <v>447</v>
      </c>
      <c r="E463" s="24" t="s">
        <v>448</v>
      </c>
      <c r="F463" s="10" t="s">
        <v>455</v>
      </c>
      <c r="G463" s="24"/>
      <c r="H463" s="24"/>
      <c r="I463" s="24"/>
      <c r="J463" s="24"/>
      <c r="K463" s="24"/>
      <c r="L463" s="24" t="s">
        <v>343</v>
      </c>
      <c r="M463" s="10" t="s">
        <v>15</v>
      </c>
      <c r="N463" s="41">
        <v>1718</v>
      </c>
      <c r="O463" s="25">
        <v>1080</v>
      </c>
      <c r="P463" s="19"/>
      <c r="Q463" s="19"/>
      <c r="R463" s="25">
        <v>540</v>
      </c>
      <c r="S463" s="25">
        <v>540</v>
      </c>
      <c r="T463" s="15">
        <f t="shared" si="15"/>
        <v>1855440</v>
      </c>
      <c r="U463" s="11" t="s">
        <v>253</v>
      </c>
      <c r="V463" s="24" t="s">
        <v>254</v>
      </c>
      <c r="W463" s="24" t="s">
        <v>255</v>
      </c>
    </row>
    <row r="464" spans="1:23" ht="45">
      <c r="A464" s="10">
        <f xml:space="preserve"> IF(V464="","",SUBTOTAL(3,V$8:$V464))</f>
        <v>453</v>
      </c>
      <c r="B464" s="39" t="s">
        <v>466</v>
      </c>
      <c r="C464" s="39" t="s">
        <v>469</v>
      </c>
      <c r="D464" s="24" t="s">
        <v>447</v>
      </c>
      <c r="E464" s="24" t="s">
        <v>448</v>
      </c>
      <c r="F464" s="10" t="s">
        <v>455</v>
      </c>
      <c r="G464" s="24"/>
      <c r="H464" s="24"/>
      <c r="I464" s="24"/>
      <c r="J464" s="24"/>
      <c r="K464" s="24"/>
      <c r="L464" s="24" t="s">
        <v>343</v>
      </c>
      <c r="M464" s="10" t="s">
        <v>15</v>
      </c>
      <c r="N464" s="41">
        <v>1718</v>
      </c>
      <c r="O464" s="25">
        <v>1800</v>
      </c>
      <c r="P464" s="19"/>
      <c r="Q464" s="19"/>
      <c r="R464" s="25">
        <v>900</v>
      </c>
      <c r="S464" s="25">
        <v>900</v>
      </c>
      <c r="T464" s="15">
        <f t="shared" ref="T464:T522" si="16">ROUND(N464*O464,0)</f>
        <v>3092400</v>
      </c>
      <c r="U464" s="11" t="s">
        <v>256</v>
      </c>
      <c r="V464" s="24" t="s">
        <v>254</v>
      </c>
      <c r="W464" s="24" t="s">
        <v>257</v>
      </c>
    </row>
    <row r="465" spans="1:23" ht="30">
      <c r="A465" s="10">
        <f xml:space="preserve"> IF(V465="","",SUBTOTAL(3,V$8:$V465))</f>
        <v>454</v>
      </c>
      <c r="B465" s="39" t="s">
        <v>466</v>
      </c>
      <c r="C465" s="39" t="s">
        <v>469</v>
      </c>
      <c r="D465" s="24" t="s">
        <v>447</v>
      </c>
      <c r="E465" s="24" t="s">
        <v>448</v>
      </c>
      <c r="F465" s="10" t="s">
        <v>455</v>
      </c>
      <c r="G465" s="24"/>
      <c r="H465" s="24"/>
      <c r="I465" s="24"/>
      <c r="J465" s="24"/>
      <c r="K465" s="24"/>
      <c r="L465" s="24" t="s">
        <v>343</v>
      </c>
      <c r="M465" s="10" t="s">
        <v>15</v>
      </c>
      <c r="N465" s="41">
        <v>1718</v>
      </c>
      <c r="O465" s="25">
        <v>360</v>
      </c>
      <c r="P465" s="19"/>
      <c r="Q465" s="19"/>
      <c r="R465" s="25">
        <v>180</v>
      </c>
      <c r="S465" s="25">
        <v>180</v>
      </c>
      <c r="T465" s="15">
        <f t="shared" si="16"/>
        <v>618480</v>
      </c>
      <c r="U465" s="11" t="s">
        <v>408</v>
      </c>
      <c r="V465" s="24" t="s">
        <v>254</v>
      </c>
      <c r="W465" s="24" t="s">
        <v>409</v>
      </c>
    </row>
    <row r="466" spans="1:23" ht="30">
      <c r="A466" s="10">
        <f xml:space="preserve"> IF(V466="","",SUBTOTAL(3,V$8:$V466))</f>
        <v>455</v>
      </c>
      <c r="B466" s="39" t="s">
        <v>466</v>
      </c>
      <c r="C466" s="39" t="s">
        <v>469</v>
      </c>
      <c r="D466" s="24" t="s">
        <v>447</v>
      </c>
      <c r="E466" s="24" t="s">
        <v>448</v>
      </c>
      <c r="F466" s="10" t="s">
        <v>455</v>
      </c>
      <c r="G466" s="24"/>
      <c r="H466" s="24"/>
      <c r="I466" s="24"/>
      <c r="J466" s="24"/>
      <c r="K466" s="24"/>
      <c r="L466" s="24" t="s">
        <v>343</v>
      </c>
      <c r="M466" s="10" t="s">
        <v>15</v>
      </c>
      <c r="N466" s="41">
        <v>1718</v>
      </c>
      <c r="O466" s="25">
        <v>1260</v>
      </c>
      <c r="P466" s="19"/>
      <c r="Q466" s="19"/>
      <c r="R466" s="25">
        <v>630</v>
      </c>
      <c r="S466" s="25">
        <v>630</v>
      </c>
      <c r="T466" s="15">
        <f t="shared" si="16"/>
        <v>2164680</v>
      </c>
      <c r="U466" s="11" t="s">
        <v>258</v>
      </c>
      <c r="V466" s="24" t="s">
        <v>254</v>
      </c>
      <c r="W466" s="24" t="s">
        <v>259</v>
      </c>
    </row>
    <row r="467" spans="1:23" ht="45">
      <c r="A467" s="10">
        <f xml:space="preserve"> IF(V467="","",SUBTOTAL(3,V$8:$V467))</f>
        <v>456</v>
      </c>
      <c r="B467" s="39" t="s">
        <v>466</v>
      </c>
      <c r="C467" s="39" t="s">
        <v>469</v>
      </c>
      <c r="D467" s="24" t="s">
        <v>447</v>
      </c>
      <c r="E467" s="24" t="s">
        <v>448</v>
      </c>
      <c r="F467" s="10" t="s">
        <v>455</v>
      </c>
      <c r="G467" s="24"/>
      <c r="H467" s="24"/>
      <c r="I467" s="24"/>
      <c r="J467" s="24"/>
      <c r="K467" s="24"/>
      <c r="L467" s="24" t="s">
        <v>343</v>
      </c>
      <c r="M467" s="10" t="s">
        <v>15</v>
      </c>
      <c r="N467" s="41">
        <v>1718</v>
      </c>
      <c r="O467" s="25">
        <v>2160</v>
      </c>
      <c r="P467" s="19"/>
      <c r="Q467" s="19"/>
      <c r="R467" s="25">
        <v>1080</v>
      </c>
      <c r="S467" s="25">
        <v>1080</v>
      </c>
      <c r="T467" s="15">
        <f t="shared" si="16"/>
        <v>3710880</v>
      </c>
      <c r="U467" s="11" t="s">
        <v>260</v>
      </c>
      <c r="V467" s="24" t="s">
        <v>254</v>
      </c>
      <c r="W467" s="24" t="s">
        <v>261</v>
      </c>
    </row>
    <row r="468" spans="1:23" ht="30">
      <c r="A468" s="10">
        <f xml:space="preserve"> IF(V468="","",SUBTOTAL(3,V$8:$V468))</f>
        <v>457</v>
      </c>
      <c r="B468" s="39" t="s">
        <v>466</v>
      </c>
      <c r="C468" s="39" t="s">
        <v>469</v>
      </c>
      <c r="D468" s="24" t="s">
        <v>447</v>
      </c>
      <c r="E468" s="24" t="s">
        <v>448</v>
      </c>
      <c r="F468" s="10" t="s">
        <v>455</v>
      </c>
      <c r="G468" s="24"/>
      <c r="H468" s="24"/>
      <c r="I468" s="24"/>
      <c r="J468" s="24"/>
      <c r="K468" s="24"/>
      <c r="L468" s="24" t="s">
        <v>343</v>
      </c>
      <c r="M468" s="10" t="s">
        <v>15</v>
      </c>
      <c r="N468" s="41">
        <v>1718</v>
      </c>
      <c r="O468" s="25">
        <v>10680</v>
      </c>
      <c r="P468" s="19"/>
      <c r="Q468" s="19"/>
      <c r="R468" s="25">
        <v>5280</v>
      </c>
      <c r="S468" s="25">
        <v>5400</v>
      </c>
      <c r="T468" s="15">
        <f t="shared" si="16"/>
        <v>18348240</v>
      </c>
      <c r="U468" s="11" t="s">
        <v>104</v>
      </c>
      <c r="V468" s="24" t="s">
        <v>105</v>
      </c>
      <c r="W468" s="24" t="s">
        <v>106</v>
      </c>
    </row>
    <row r="469" spans="1:23" ht="30">
      <c r="A469" s="10">
        <f xml:space="preserve"> IF(V469="","",SUBTOTAL(3,V$8:$V469))</f>
        <v>458</v>
      </c>
      <c r="B469" s="39" t="s">
        <v>466</v>
      </c>
      <c r="C469" s="39" t="s">
        <v>469</v>
      </c>
      <c r="D469" s="24" t="s">
        <v>447</v>
      </c>
      <c r="E469" s="24" t="s">
        <v>448</v>
      </c>
      <c r="F469" s="10" t="s">
        <v>455</v>
      </c>
      <c r="G469" s="24"/>
      <c r="H469" s="24"/>
      <c r="I469" s="24"/>
      <c r="J469" s="24"/>
      <c r="K469" s="24"/>
      <c r="L469" s="24" t="s">
        <v>343</v>
      </c>
      <c r="M469" s="10" t="s">
        <v>15</v>
      </c>
      <c r="N469" s="41">
        <v>1718</v>
      </c>
      <c r="O469" s="25">
        <v>360</v>
      </c>
      <c r="P469" s="19"/>
      <c r="Q469" s="19"/>
      <c r="R469" s="25">
        <v>180</v>
      </c>
      <c r="S469" s="25">
        <v>180</v>
      </c>
      <c r="T469" s="15">
        <f t="shared" si="16"/>
        <v>618480</v>
      </c>
      <c r="U469" s="11" t="s">
        <v>319</v>
      </c>
      <c r="V469" s="24" t="s">
        <v>105</v>
      </c>
      <c r="W469" s="24" t="s">
        <v>320</v>
      </c>
    </row>
    <row r="470" spans="1:23" ht="30">
      <c r="A470" s="10">
        <f xml:space="preserve"> IF(V470="","",SUBTOTAL(3,V$8:$V470))</f>
        <v>459</v>
      </c>
      <c r="B470" s="39" t="s">
        <v>466</v>
      </c>
      <c r="C470" s="39" t="s">
        <v>469</v>
      </c>
      <c r="D470" s="24" t="s">
        <v>447</v>
      </c>
      <c r="E470" s="24" t="s">
        <v>448</v>
      </c>
      <c r="F470" s="10" t="s">
        <v>455</v>
      </c>
      <c r="G470" s="24"/>
      <c r="H470" s="24"/>
      <c r="I470" s="24"/>
      <c r="J470" s="24"/>
      <c r="K470" s="24"/>
      <c r="L470" s="24" t="s">
        <v>343</v>
      </c>
      <c r="M470" s="10" t="s">
        <v>15</v>
      </c>
      <c r="N470" s="41">
        <v>1718</v>
      </c>
      <c r="O470" s="25">
        <v>180</v>
      </c>
      <c r="P470" s="19"/>
      <c r="Q470" s="19"/>
      <c r="R470" s="25">
        <v>90</v>
      </c>
      <c r="S470" s="25">
        <v>90</v>
      </c>
      <c r="T470" s="15">
        <f t="shared" si="16"/>
        <v>309240</v>
      </c>
      <c r="U470" s="11" t="s">
        <v>410</v>
      </c>
      <c r="V470" s="24" t="s">
        <v>262</v>
      </c>
      <c r="W470" s="24" t="s">
        <v>411</v>
      </c>
    </row>
    <row r="471" spans="1:23" ht="45">
      <c r="A471" s="10">
        <f xml:space="preserve"> IF(V471="","",SUBTOTAL(3,V$8:$V471))</f>
        <v>460</v>
      </c>
      <c r="B471" s="39" t="s">
        <v>466</v>
      </c>
      <c r="C471" s="39" t="s">
        <v>469</v>
      </c>
      <c r="D471" s="24" t="s">
        <v>447</v>
      </c>
      <c r="E471" s="24" t="s">
        <v>448</v>
      </c>
      <c r="F471" s="10" t="s">
        <v>455</v>
      </c>
      <c r="G471" s="24"/>
      <c r="H471" s="24"/>
      <c r="I471" s="24"/>
      <c r="J471" s="24"/>
      <c r="K471" s="24"/>
      <c r="L471" s="24" t="s">
        <v>343</v>
      </c>
      <c r="M471" s="10" t="s">
        <v>15</v>
      </c>
      <c r="N471" s="41">
        <v>1718</v>
      </c>
      <c r="O471" s="25">
        <v>360</v>
      </c>
      <c r="P471" s="19"/>
      <c r="Q471" s="19"/>
      <c r="R471" s="25">
        <v>180</v>
      </c>
      <c r="S471" s="25">
        <v>180</v>
      </c>
      <c r="T471" s="15">
        <f t="shared" si="16"/>
        <v>618480</v>
      </c>
      <c r="U471" s="11" t="s">
        <v>263</v>
      </c>
      <c r="V471" s="24" t="s">
        <v>262</v>
      </c>
      <c r="W471" s="24" t="s">
        <v>264</v>
      </c>
    </row>
    <row r="472" spans="1:23" ht="30">
      <c r="A472" s="10">
        <f xml:space="preserve"> IF(V472="","",SUBTOTAL(3,V$8:$V472))</f>
        <v>461</v>
      </c>
      <c r="B472" s="39" t="s">
        <v>466</v>
      </c>
      <c r="C472" s="39" t="s">
        <v>469</v>
      </c>
      <c r="D472" s="24" t="s">
        <v>447</v>
      </c>
      <c r="E472" s="24" t="s">
        <v>448</v>
      </c>
      <c r="F472" s="10" t="s">
        <v>455</v>
      </c>
      <c r="G472" s="24"/>
      <c r="H472" s="24"/>
      <c r="I472" s="24"/>
      <c r="J472" s="24"/>
      <c r="K472" s="24"/>
      <c r="L472" s="24" t="s">
        <v>343</v>
      </c>
      <c r="M472" s="10" t="s">
        <v>15</v>
      </c>
      <c r="N472" s="41">
        <v>1718</v>
      </c>
      <c r="O472" s="25">
        <v>1770</v>
      </c>
      <c r="P472" s="19"/>
      <c r="Q472" s="19"/>
      <c r="R472" s="25">
        <v>870</v>
      </c>
      <c r="S472" s="25">
        <v>900</v>
      </c>
      <c r="T472" s="15">
        <f t="shared" si="16"/>
        <v>3040860</v>
      </c>
      <c r="U472" s="11" t="s">
        <v>265</v>
      </c>
      <c r="V472" s="24" t="s">
        <v>107</v>
      </c>
      <c r="W472" s="24" t="s">
        <v>266</v>
      </c>
    </row>
    <row r="473" spans="1:23" ht="45">
      <c r="A473" s="10">
        <f xml:space="preserve"> IF(V473="","",SUBTOTAL(3,V$8:$V473))</f>
        <v>462</v>
      </c>
      <c r="B473" s="39" t="s">
        <v>466</v>
      </c>
      <c r="C473" s="39" t="s">
        <v>469</v>
      </c>
      <c r="D473" s="24" t="s">
        <v>447</v>
      </c>
      <c r="E473" s="24" t="s">
        <v>448</v>
      </c>
      <c r="F473" s="10" t="s">
        <v>455</v>
      </c>
      <c r="G473" s="24"/>
      <c r="H473" s="24"/>
      <c r="I473" s="24"/>
      <c r="J473" s="24"/>
      <c r="K473" s="24"/>
      <c r="L473" s="24" t="s">
        <v>343</v>
      </c>
      <c r="M473" s="10" t="s">
        <v>15</v>
      </c>
      <c r="N473" s="41">
        <v>1718</v>
      </c>
      <c r="O473" s="25">
        <v>1230</v>
      </c>
      <c r="P473" s="19"/>
      <c r="Q473" s="19"/>
      <c r="R473" s="25">
        <v>600</v>
      </c>
      <c r="S473" s="25">
        <v>630</v>
      </c>
      <c r="T473" s="15">
        <f t="shared" si="16"/>
        <v>2113140</v>
      </c>
      <c r="U473" s="11" t="s">
        <v>449</v>
      </c>
      <c r="V473" s="24" t="s">
        <v>268</v>
      </c>
      <c r="W473" s="24" t="s">
        <v>269</v>
      </c>
    </row>
    <row r="474" spans="1:23" ht="60">
      <c r="A474" s="10">
        <f xml:space="preserve"> IF(V474="","",SUBTOTAL(3,V$8:$V474))</f>
        <v>463</v>
      </c>
      <c r="B474" s="39" t="s">
        <v>466</v>
      </c>
      <c r="C474" s="39" t="s">
        <v>469</v>
      </c>
      <c r="D474" s="24" t="s">
        <v>447</v>
      </c>
      <c r="E474" s="24" t="s">
        <v>448</v>
      </c>
      <c r="F474" s="10" t="s">
        <v>455</v>
      </c>
      <c r="G474" s="24"/>
      <c r="H474" s="24"/>
      <c r="I474" s="24"/>
      <c r="J474" s="24"/>
      <c r="K474" s="24"/>
      <c r="L474" s="24" t="s">
        <v>343</v>
      </c>
      <c r="M474" s="10" t="s">
        <v>15</v>
      </c>
      <c r="N474" s="41">
        <v>1718</v>
      </c>
      <c r="O474" s="25">
        <v>1770</v>
      </c>
      <c r="P474" s="19"/>
      <c r="Q474" s="19"/>
      <c r="R474" s="25">
        <v>870</v>
      </c>
      <c r="S474" s="25">
        <v>900</v>
      </c>
      <c r="T474" s="15">
        <f t="shared" si="16"/>
        <v>3040860</v>
      </c>
      <c r="U474" s="11" t="s">
        <v>412</v>
      </c>
      <c r="V474" s="24" t="s">
        <v>413</v>
      </c>
      <c r="W474" s="24" t="s">
        <v>414</v>
      </c>
    </row>
    <row r="475" spans="1:23" ht="30">
      <c r="A475" s="10">
        <f xml:space="preserve"> IF(V475="","",SUBTOTAL(3,V$8:$V475))</f>
        <v>464</v>
      </c>
      <c r="B475" s="39" t="s">
        <v>466</v>
      </c>
      <c r="C475" s="39" t="s">
        <v>469</v>
      </c>
      <c r="D475" s="24" t="s">
        <v>447</v>
      </c>
      <c r="E475" s="24" t="s">
        <v>448</v>
      </c>
      <c r="F475" s="10" t="s">
        <v>455</v>
      </c>
      <c r="G475" s="24"/>
      <c r="H475" s="24"/>
      <c r="I475" s="24"/>
      <c r="J475" s="24"/>
      <c r="K475" s="24"/>
      <c r="L475" s="24" t="s">
        <v>343</v>
      </c>
      <c r="M475" s="10" t="s">
        <v>15</v>
      </c>
      <c r="N475" s="41">
        <v>1718</v>
      </c>
      <c r="O475" s="25">
        <v>27000</v>
      </c>
      <c r="P475" s="19"/>
      <c r="Q475" s="19"/>
      <c r="R475" s="25">
        <v>13500</v>
      </c>
      <c r="S475" s="25">
        <v>13500</v>
      </c>
      <c r="T475" s="15">
        <f t="shared" si="16"/>
        <v>46386000</v>
      </c>
      <c r="U475" s="11" t="s">
        <v>415</v>
      </c>
      <c r="V475" s="24" t="s">
        <v>270</v>
      </c>
      <c r="W475" s="24" t="s">
        <v>416</v>
      </c>
    </row>
    <row r="476" spans="1:23" ht="30">
      <c r="A476" s="10">
        <f xml:space="preserve"> IF(V476="","",SUBTOTAL(3,V$8:$V476))</f>
        <v>465</v>
      </c>
      <c r="B476" s="39" t="s">
        <v>466</v>
      </c>
      <c r="C476" s="39" t="s">
        <v>469</v>
      </c>
      <c r="D476" s="24" t="s">
        <v>447</v>
      </c>
      <c r="E476" s="24" t="s">
        <v>448</v>
      </c>
      <c r="F476" s="10" t="s">
        <v>455</v>
      </c>
      <c r="G476" s="24"/>
      <c r="H476" s="24"/>
      <c r="I476" s="24"/>
      <c r="J476" s="24"/>
      <c r="K476" s="24"/>
      <c r="L476" s="24" t="s">
        <v>343</v>
      </c>
      <c r="M476" s="10" t="s">
        <v>15</v>
      </c>
      <c r="N476" s="41">
        <v>1718</v>
      </c>
      <c r="O476" s="25">
        <v>3780</v>
      </c>
      <c r="P476" s="19"/>
      <c r="Q476" s="19"/>
      <c r="R476" s="25">
        <v>1890</v>
      </c>
      <c r="S476" s="25">
        <v>1890</v>
      </c>
      <c r="T476" s="15">
        <f t="shared" si="16"/>
        <v>6494040</v>
      </c>
      <c r="U476" s="11" t="s">
        <v>417</v>
      </c>
      <c r="V476" s="24" t="s">
        <v>270</v>
      </c>
      <c r="W476" s="24" t="s">
        <v>418</v>
      </c>
    </row>
    <row r="477" spans="1:23" ht="45">
      <c r="A477" s="10">
        <f xml:space="preserve"> IF(V477="","",SUBTOTAL(3,V$8:$V477))</f>
        <v>466</v>
      </c>
      <c r="B477" s="39" t="s">
        <v>466</v>
      </c>
      <c r="C477" s="39" t="s">
        <v>469</v>
      </c>
      <c r="D477" s="24" t="s">
        <v>447</v>
      </c>
      <c r="E477" s="24" t="s">
        <v>448</v>
      </c>
      <c r="F477" s="10" t="s">
        <v>455</v>
      </c>
      <c r="G477" s="24"/>
      <c r="H477" s="24"/>
      <c r="I477" s="24"/>
      <c r="J477" s="24"/>
      <c r="K477" s="24"/>
      <c r="L477" s="24" t="s">
        <v>343</v>
      </c>
      <c r="M477" s="10" t="s">
        <v>15</v>
      </c>
      <c r="N477" s="41">
        <v>1718</v>
      </c>
      <c r="O477" s="25">
        <v>180</v>
      </c>
      <c r="P477" s="19"/>
      <c r="Q477" s="19"/>
      <c r="R477" s="25">
        <v>90</v>
      </c>
      <c r="S477" s="25">
        <v>90</v>
      </c>
      <c r="T477" s="15">
        <f t="shared" si="16"/>
        <v>309240</v>
      </c>
      <c r="U477" s="11" t="s">
        <v>271</v>
      </c>
      <c r="V477" s="24" t="s">
        <v>272</v>
      </c>
      <c r="W477" s="24" t="s">
        <v>273</v>
      </c>
    </row>
    <row r="478" spans="1:23" ht="30">
      <c r="A478" s="10">
        <f xml:space="preserve"> IF(V478="","",SUBTOTAL(3,V$8:$V478))</f>
        <v>467</v>
      </c>
      <c r="B478" s="39" t="s">
        <v>466</v>
      </c>
      <c r="C478" s="39" t="s">
        <v>469</v>
      </c>
      <c r="D478" s="24" t="s">
        <v>447</v>
      </c>
      <c r="E478" s="24" t="s">
        <v>448</v>
      </c>
      <c r="F478" s="10" t="s">
        <v>455</v>
      </c>
      <c r="G478" s="24"/>
      <c r="H478" s="24"/>
      <c r="I478" s="24"/>
      <c r="J478" s="24"/>
      <c r="K478" s="24"/>
      <c r="L478" s="24" t="s">
        <v>343</v>
      </c>
      <c r="M478" s="10" t="s">
        <v>15</v>
      </c>
      <c r="N478" s="41">
        <v>1718</v>
      </c>
      <c r="O478" s="25">
        <v>3870</v>
      </c>
      <c r="P478" s="19"/>
      <c r="Q478" s="19"/>
      <c r="R478" s="25">
        <v>1890</v>
      </c>
      <c r="S478" s="25">
        <v>1980</v>
      </c>
      <c r="T478" s="15">
        <f t="shared" si="16"/>
        <v>6648660</v>
      </c>
      <c r="U478" s="11" t="s">
        <v>419</v>
      </c>
      <c r="V478" s="24" t="s">
        <v>420</v>
      </c>
      <c r="W478" s="24" t="s">
        <v>421</v>
      </c>
    </row>
    <row r="479" spans="1:23" ht="30">
      <c r="A479" s="10">
        <f xml:space="preserve"> IF(V479="","",SUBTOTAL(3,V$8:$V479))</f>
        <v>468</v>
      </c>
      <c r="B479" s="39" t="s">
        <v>466</v>
      </c>
      <c r="C479" s="39" t="s">
        <v>469</v>
      </c>
      <c r="D479" s="24" t="s">
        <v>447</v>
      </c>
      <c r="E479" s="24" t="s">
        <v>448</v>
      </c>
      <c r="F479" s="10" t="s">
        <v>455</v>
      </c>
      <c r="G479" s="24"/>
      <c r="H479" s="24"/>
      <c r="I479" s="24"/>
      <c r="J479" s="24"/>
      <c r="K479" s="24"/>
      <c r="L479" s="24" t="s">
        <v>343</v>
      </c>
      <c r="M479" s="10" t="s">
        <v>15</v>
      </c>
      <c r="N479" s="41">
        <v>1718</v>
      </c>
      <c r="O479" s="25">
        <v>900</v>
      </c>
      <c r="P479" s="19"/>
      <c r="Q479" s="19"/>
      <c r="R479" s="25">
        <v>450</v>
      </c>
      <c r="S479" s="25">
        <v>450</v>
      </c>
      <c r="T479" s="15">
        <f t="shared" si="16"/>
        <v>1546200</v>
      </c>
      <c r="U479" s="11" t="s">
        <v>422</v>
      </c>
      <c r="V479" s="24" t="s">
        <v>420</v>
      </c>
      <c r="W479" s="24" t="s">
        <v>423</v>
      </c>
    </row>
    <row r="480" spans="1:23" ht="30">
      <c r="A480" s="10">
        <f xml:space="preserve"> IF(V480="","",SUBTOTAL(3,V$8:$V480))</f>
        <v>469</v>
      </c>
      <c r="B480" s="39" t="s">
        <v>466</v>
      </c>
      <c r="C480" s="39" t="s">
        <v>469</v>
      </c>
      <c r="D480" s="24" t="s">
        <v>447</v>
      </c>
      <c r="E480" s="24" t="s">
        <v>448</v>
      </c>
      <c r="F480" s="10" t="s">
        <v>455</v>
      </c>
      <c r="G480" s="24"/>
      <c r="H480" s="24"/>
      <c r="I480" s="24"/>
      <c r="J480" s="24"/>
      <c r="K480" s="24"/>
      <c r="L480" s="24" t="s">
        <v>343</v>
      </c>
      <c r="M480" s="10" t="s">
        <v>15</v>
      </c>
      <c r="N480" s="41">
        <v>1718</v>
      </c>
      <c r="O480" s="25">
        <v>540</v>
      </c>
      <c r="P480" s="19"/>
      <c r="Q480" s="19"/>
      <c r="R480" s="25">
        <v>270</v>
      </c>
      <c r="S480" s="25">
        <v>270</v>
      </c>
      <c r="T480" s="15">
        <f t="shared" si="16"/>
        <v>927720</v>
      </c>
      <c r="U480" s="11" t="s">
        <v>426</v>
      </c>
      <c r="V480" s="24" t="s">
        <v>420</v>
      </c>
      <c r="W480" s="24" t="s">
        <v>427</v>
      </c>
    </row>
    <row r="481" spans="1:23" ht="30">
      <c r="A481" s="10">
        <f xml:space="preserve"> IF(V481="","",SUBTOTAL(3,V$8:$V481))</f>
        <v>470</v>
      </c>
      <c r="B481" s="39" t="s">
        <v>466</v>
      </c>
      <c r="C481" s="39" t="s">
        <v>469</v>
      </c>
      <c r="D481" s="24" t="s">
        <v>447</v>
      </c>
      <c r="E481" s="24" t="s">
        <v>448</v>
      </c>
      <c r="F481" s="10" t="s">
        <v>455</v>
      </c>
      <c r="G481" s="24"/>
      <c r="H481" s="24"/>
      <c r="I481" s="24"/>
      <c r="J481" s="24"/>
      <c r="K481" s="24"/>
      <c r="L481" s="24" t="s">
        <v>343</v>
      </c>
      <c r="M481" s="10" t="s">
        <v>15</v>
      </c>
      <c r="N481" s="41">
        <v>1718</v>
      </c>
      <c r="O481" s="25">
        <v>540</v>
      </c>
      <c r="P481" s="19"/>
      <c r="Q481" s="19"/>
      <c r="R481" s="25">
        <v>270</v>
      </c>
      <c r="S481" s="25">
        <v>270</v>
      </c>
      <c r="T481" s="15">
        <f t="shared" si="16"/>
        <v>927720</v>
      </c>
      <c r="U481" s="11" t="s">
        <v>424</v>
      </c>
      <c r="V481" s="24" t="s">
        <v>420</v>
      </c>
      <c r="W481" s="24" t="s">
        <v>425</v>
      </c>
    </row>
    <row r="482" spans="1:23" ht="30">
      <c r="A482" s="10">
        <f xml:space="preserve"> IF(V482="","",SUBTOTAL(3,V$8:$V482))</f>
        <v>471</v>
      </c>
      <c r="B482" s="39" t="s">
        <v>466</v>
      </c>
      <c r="C482" s="39" t="s">
        <v>469</v>
      </c>
      <c r="D482" s="24" t="s">
        <v>447</v>
      </c>
      <c r="E482" s="24" t="s">
        <v>448</v>
      </c>
      <c r="F482" s="10" t="s">
        <v>455</v>
      </c>
      <c r="G482" s="24"/>
      <c r="H482" s="24"/>
      <c r="I482" s="24"/>
      <c r="J482" s="24"/>
      <c r="K482" s="24"/>
      <c r="L482" s="24" t="s">
        <v>343</v>
      </c>
      <c r="M482" s="10" t="s">
        <v>15</v>
      </c>
      <c r="N482" s="41">
        <v>1718</v>
      </c>
      <c r="O482" s="25">
        <v>4590</v>
      </c>
      <c r="P482" s="19"/>
      <c r="Q482" s="19"/>
      <c r="R482" s="25">
        <v>2250</v>
      </c>
      <c r="S482" s="25">
        <v>2340</v>
      </c>
      <c r="T482" s="15">
        <f t="shared" si="16"/>
        <v>7885620</v>
      </c>
      <c r="U482" s="11" t="s">
        <v>274</v>
      </c>
      <c r="V482" s="24" t="s">
        <v>275</v>
      </c>
      <c r="W482" s="24" t="s">
        <v>276</v>
      </c>
    </row>
    <row r="483" spans="1:23" ht="30">
      <c r="A483" s="10">
        <f xml:space="preserve"> IF(V483="","",SUBTOTAL(3,V$8:$V483))</f>
        <v>472</v>
      </c>
      <c r="B483" s="39" t="s">
        <v>466</v>
      </c>
      <c r="C483" s="39" t="s">
        <v>469</v>
      </c>
      <c r="D483" s="24" t="s">
        <v>447</v>
      </c>
      <c r="E483" s="24" t="s">
        <v>448</v>
      </c>
      <c r="F483" s="10" t="s">
        <v>455</v>
      </c>
      <c r="G483" s="24"/>
      <c r="H483" s="24"/>
      <c r="I483" s="24"/>
      <c r="J483" s="24"/>
      <c r="K483" s="24"/>
      <c r="L483" s="24" t="s">
        <v>343</v>
      </c>
      <c r="M483" s="10" t="s">
        <v>15</v>
      </c>
      <c r="N483" s="41">
        <v>1718</v>
      </c>
      <c r="O483" s="25">
        <v>6150</v>
      </c>
      <c r="P483" s="19"/>
      <c r="Q483" s="19"/>
      <c r="R483" s="25">
        <v>3000</v>
      </c>
      <c r="S483" s="25">
        <v>3150</v>
      </c>
      <c r="T483" s="15">
        <f t="shared" si="16"/>
        <v>10565700</v>
      </c>
      <c r="U483" s="11" t="s">
        <v>277</v>
      </c>
      <c r="V483" s="24" t="s">
        <v>275</v>
      </c>
      <c r="W483" s="24" t="s">
        <v>278</v>
      </c>
    </row>
    <row r="484" spans="1:23" ht="30">
      <c r="A484" s="10">
        <f xml:space="preserve"> IF(V484="","",SUBTOTAL(3,V$8:$V484))</f>
        <v>473</v>
      </c>
      <c r="B484" s="39" t="s">
        <v>466</v>
      </c>
      <c r="C484" s="39" t="s">
        <v>469</v>
      </c>
      <c r="D484" s="24" t="s">
        <v>447</v>
      </c>
      <c r="E484" s="24" t="s">
        <v>448</v>
      </c>
      <c r="F484" s="10" t="s">
        <v>455</v>
      </c>
      <c r="G484" s="24"/>
      <c r="H484" s="24"/>
      <c r="I484" s="24"/>
      <c r="J484" s="24"/>
      <c r="K484" s="24"/>
      <c r="L484" s="24" t="s">
        <v>343</v>
      </c>
      <c r="M484" s="10" t="s">
        <v>15</v>
      </c>
      <c r="N484" s="41">
        <v>1718</v>
      </c>
      <c r="O484" s="25">
        <v>900</v>
      </c>
      <c r="P484" s="19"/>
      <c r="Q484" s="19"/>
      <c r="R484" s="25">
        <v>450</v>
      </c>
      <c r="S484" s="25">
        <v>450</v>
      </c>
      <c r="T484" s="15">
        <f t="shared" si="16"/>
        <v>1546200</v>
      </c>
      <c r="U484" s="11" t="s">
        <v>279</v>
      </c>
      <c r="V484" s="24" t="s">
        <v>275</v>
      </c>
      <c r="W484" s="24" t="s">
        <v>280</v>
      </c>
    </row>
    <row r="485" spans="1:23" ht="30">
      <c r="A485" s="10">
        <f xml:space="preserve"> IF(V485="","",SUBTOTAL(3,V$8:$V485))</f>
        <v>474</v>
      </c>
      <c r="B485" s="39" t="s">
        <v>466</v>
      </c>
      <c r="C485" s="39" t="s">
        <v>469</v>
      </c>
      <c r="D485" s="24" t="s">
        <v>447</v>
      </c>
      <c r="E485" s="24" t="s">
        <v>448</v>
      </c>
      <c r="F485" s="10" t="s">
        <v>455</v>
      </c>
      <c r="G485" s="24"/>
      <c r="H485" s="24"/>
      <c r="I485" s="24"/>
      <c r="J485" s="24"/>
      <c r="K485" s="24"/>
      <c r="L485" s="24" t="s">
        <v>343</v>
      </c>
      <c r="M485" s="10" t="s">
        <v>15</v>
      </c>
      <c r="N485" s="41">
        <v>1718</v>
      </c>
      <c r="O485" s="25">
        <v>2280</v>
      </c>
      <c r="P485" s="19"/>
      <c r="Q485" s="19"/>
      <c r="R485" s="25">
        <v>1110</v>
      </c>
      <c r="S485" s="25">
        <v>1170</v>
      </c>
      <c r="T485" s="15">
        <f t="shared" si="16"/>
        <v>3917040</v>
      </c>
      <c r="U485" s="11" t="s">
        <v>428</v>
      </c>
      <c r="V485" s="24" t="s">
        <v>275</v>
      </c>
      <c r="W485" s="24" t="s">
        <v>429</v>
      </c>
    </row>
    <row r="486" spans="1:23" ht="30">
      <c r="A486" s="10">
        <f xml:space="preserve"> IF(V486="","",SUBTOTAL(3,V$8:$V486))</f>
        <v>475</v>
      </c>
      <c r="B486" s="39" t="s">
        <v>466</v>
      </c>
      <c r="C486" s="39" t="s">
        <v>469</v>
      </c>
      <c r="D486" s="24" t="s">
        <v>447</v>
      </c>
      <c r="E486" s="24" t="s">
        <v>448</v>
      </c>
      <c r="F486" s="10" t="s">
        <v>455</v>
      </c>
      <c r="G486" s="24"/>
      <c r="H486" s="24"/>
      <c r="I486" s="24"/>
      <c r="J486" s="24"/>
      <c r="K486" s="24"/>
      <c r="L486" s="24" t="s">
        <v>343</v>
      </c>
      <c r="M486" s="10" t="s">
        <v>15</v>
      </c>
      <c r="N486" s="41">
        <v>1718</v>
      </c>
      <c r="O486" s="25">
        <v>1080</v>
      </c>
      <c r="P486" s="19"/>
      <c r="Q486" s="19"/>
      <c r="R486" s="25">
        <v>540</v>
      </c>
      <c r="S486" s="25">
        <v>540</v>
      </c>
      <c r="T486" s="15">
        <f t="shared" si="16"/>
        <v>1855440</v>
      </c>
      <c r="U486" s="11" t="s">
        <v>352</v>
      </c>
      <c r="V486" s="24" t="s">
        <v>109</v>
      </c>
      <c r="W486" s="24" t="s">
        <v>353</v>
      </c>
    </row>
    <row r="487" spans="1:23" ht="30">
      <c r="A487" s="10">
        <f xml:space="preserve"> IF(V487="","",SUBTOTAL(3,V$8:$V487))</f>
        <v>476</v>
      </c>
      <c r="B487" s="39" t="s">
        <v>466</v>
      </c>
      <c r="C487" s="39" t="s">
        <v>469</v>
      </c>
      <c r="D487" s="24" t="s">
        <v>447</v>
      </c>
      <c r="E487" s="24" t="s">
        <v>448</v>
      </c>
      <c r="F487" s="10" t="s">
        <v>455</v>
      </c>
      <c r="G487" s="24"/>
      <c r="H487" s="24"/>
      <c r="I487" s="24"/>
      <c r="J487" s="24"/>
      <c r="K487" s="24"/>
      <c r="L487" s="24" t="s">
        <v>343</v>
      </c>
      <c r="M487" s="10" t="s">
        <v>15</v>
      </c>
      <c r="N487" s="41">
        <v>1718</v>
      </c>
      <c r="O487" s="25">
        <v>1620</v>
      </c>
      <c r="P487" s="19"/>
      <c r="Q487" s="19"/>
      <c r="R487" s="25">
        <v>810</v>
      </c>
      <c r="S487" s="25">
        <v>810</v>
      </c>
      <c r="T487" s="15">
        <f t="shared" si="16"/>
        <v>2783160</v>
      </c>
      <c r="U487" s="11" t="s">
        <v>321</v>
      </c>
      <c r="V487" s="24" t="s">
        <v>109</v>
      </c>
      <c r="W487" s="24" t="s">
        <v>322</v>
      </c>
    </row>
    <row r="488" spans="1:23" ht="30">
      <c r="A488" s="10">
        <f xml:space="preserve"> IF(V488="","",SUBTOTAL(3,V$8:$V488))</f>
        <v>477</v>
      </c>
      <c r="B488" s="39" t="s">
        <v>466</v>
      </c>
      <c r="C488" s="39" t="s">
        <v>469</v>
      </c>
      <c r="D488" s="24" t="s">
        <v>447</v>
      </c>
      <c r="E488" s="24" t="s">
        <v>448</v>
      </c>
      <c r="F488" s="10" t="s">
        <v>455</v>
      </c>
      <c r="G488" s="24"/>
      <c r="H488" s="24"/>
      <c r="I488" s="24"/>
      <c r="J488" s="24"/>
      <c r="K488" s="24"/>
      <c r="L488" s="24" t="s">
        <v>343</v>
      </c>
      <c r="M488" s="10" t="s">
        <v>15</v>
      </c>
      <c r="N488" s="41">
        <v>1718</v>
      </c>
      <c r="O488" s="25">
        <v>1800</v>
      </c>
      <c r="P488" s="19"/>
      <c r="Q488" s="19"/>
      <c r="R488" s="25">
        <v>900</v>
      </c>
      <c r="S488" s="25">
        <v>900</v>
      </c>
      <c r="T488" s="15">
        <f t="shared" si="16"/>
        <v>3092400</v>
      </c>
      <c r="U488" s="11" t="s">
        <v>110</v>
      </c>
      <c r="V488" s="24" t="s">
        <v>109</v>
      </c>
      <c r="W488" s="24" t="s">
        <v>111</v>
      </c>
    </row>
    <row r="489" spans="1:23" ht="30">
      <c r="A489" s="10">
        <f xml:space="preserve"> IF(V489="","",SUBTOTAL(3,V$8:$V489))</f>
        <v>478</v>
      </c>
      <c r="B489" s="39" t="s">
        <v>466</v>
      </c>
      <c r="C489" s="39" t="s">
        <v>469</v>
      </c>
      <c r="D489" s="24" t="s">
        <v>447</v>
      </c>
      <c r="E489" s="24" t="s">
        <v>448</v>
      </c>
      <c r="F489" s="10" t="s">
        <v>455</v>
      </c>
      <c r="G489" s="24"/>
      <c r="H489" s="24"/>
      <c r="I489" s="24"/>
      <c r="J489" s="24"/>
      <c r="K489" s="24"/>
      <c r="L489" s="24" t="s">
        <v>343</v>
      </c>
      <c r="M489" s="10" t="s">
        <v>15</v>
      </c>
      <c r="N489" s="41">
        <v>1718</v>
      </c>
      <c r="O489" s="25">
        <v>10710</v>
      </c>
      <c r="P489" s="19"/>
      <c r="Q489" s="19"/>
      <c r="R489" s="25">
        <v>5310</v>
      </c>
      <c r="S489" s="25">
        <v>5400</v>
      </c>
      <c r="T489" s="15">
        <f t="shared" si="16"/>
        <v>18399780</v>
      </c>
      <c r="U489" s="11" t="s">
        <v>444</v>
      </c>
      <c r="V489" s="24" t="s">
        <v>109</v>
      </c>
      <c r="W489" s="24" t="s">
        <v>351</v>
      </c>
    </row>
    <row r="490" spans="1:23" ht="30">
      <c r="A490" s="10">
        <f xml:space="preserve"> IF(V490="","",SUBTOTAL(3,V$8:$V490))</f>
        <v>479</v>
      </c>
      <c r="B490" s="39" t="s">
        <v>466</v>
      </c>
      <c r="C490" s="39" t="s">
        <v>469</v>
      </c>
      <c r="D490" s="24" t="s">
        <v>447</v>
      </c>
      <c r="E490" s="24" t="s">
        <v>448</v>
      </c>
      <c r="F490" s="10" t="s">
        <v>455</v>
      </c>
      <c r="G490" s="24"/>
      <c r="H490" s="24"/>
      <c r="I490" s="24"/>
      <c r="J490" s="24"/>
      <c r="K490" s="24"/>
      <c r="L490" s="24" t="s">
        <v>343</v>
      </c>
      <c r="M490" s="10" t="s">
        <v>15</v>
      </c>
      <c r="N490" s="41">
        <v>1718</v>
      </c>
      <c r="O490" s="25">
        <v>900</v>
      </c>
      <c r="P490" s="19"/>
      <c r="Q490" s="19"/>
      <c r="R490" s="25">
        <v>450</v>
      </c>
      <c r="S490" s="25">
        <v>450</v>
      </c>
      <c r="T490" s="15">
        <f t="shared" si="16"/>
        <v>1546200</v>
      </c>
      <c r="U490" s="11" t="s">
        <v>281</v>
      </c>
      <c r="V490" s="24" t="s">
        <v>282</v>
      </c>
      <c r="W490" s="24" t="s">
        <v>283</v>
      </c>
    </row>
    <row r="491" spans="1:23" ht="30">
      <c r="A491" s="10">
        <f xml:space="preserve"> IF(V491="","",SUBTOTAL(3,V$8:$V491))</f>
        <v>480</v>
      </c>
      <c r="B491" s="39" t="s">
        <v>466</v>
      </c>
      <c r="C491" s="39" t="s">
        <v>469</v>
      </c>
      <c r="D491" s="24" t="s">
        <v>447</v>
      </c>
      <c r="E491" s="24" t="s">
        <v>448</v>
      </c>
      <c r="F491" s="10" t="s">
        <v>455</v>
      </c>
      <c r="G491" s="24"/>
      <c r="H491" s="24"/>
      <c r="I491" s="24"/>
      <c r="J491" s="24"/>
      <c r="K491" s="24"/>
      <c r="L491" s="24" t="s">
        <v>343</v>
      </c>
      <c r="M491" s="10" t="s">
        <v>15</v>
      </c>
      <c r="N491" s="41">
        <v>1718</v>
      </c>
      <c r="O491" s="25">
        <v>2640</v>
      </c>
      <c r="P491" s="19"/>
      <c r="Q491" s="19"/>
      <c r="R491" s="25">
        <v>1290</v>
      </c>
      <c r="S491" s="25">
        <v>1350</v>
      </c>
      <c r="T491" s="15">
        <f t="shared" si="16"/>
        <v>4535520</v>
      </c>
      <c r="U491" s="11" t="s">
        <v>284</v>
      </c>
      <c r="V491" s="24" t="s">
        <v>282</v>
      </c>
      <c r="W491" s="24" t="s">
        <v>285</v>
      </c>
    </row>
    <row r="492" spans="1:23" ht="30">
      <c r="A492" s="10">
        <f xml:space="preserve"> IF(V492="","",SUBTOTAL(3,V$8:$V492))</f>
        <v>481</v>
      </c>
      <c r="B492" s="39" t="s">
        <v>466</v>
      </c>
      <c r="C492" s="39" t="s">
        <v>469</v>
      </c>
      <c r="D492" s="24" t="s">
        <v>447</v>
      </c>
      <c r="E492" s="24" t="s">
        <v>448</v>
      </c>
      <c r="F492" s="10" t="s">
        <v>455</v>
      </c>
      <c r="G492" s="24"/>
      <c r="H492" s="24"/>
      <c r="I492" s="24"/>
      <c r="J492" s="24"/>
      <c r="K492" s="24"/>
      <c r="L492" s="24" t="s">
        <v>343</v>
      </c>
      <c r="M492" s="10" t="s">
        <v>15</v>
      </c>
      <c r="N492" s="41">
        <v>1718</v>
      </c>
      <c r="O492" s="25">
        <v>1260</v>
      </c>
      <c r="P492" s="19"/>
      <c r="Q492" s="19"/>
      <c r="R492" s="25">
        <v>630</v>
      </c>
      <c r="S492" s="25">
        <v>630</v>
      </c>
      <c r="T492" s="15">
        <f t="shared" si="16"/>
        <v>2164680</v>
      </c>
      <c r="U492" s="11" t="s">
        <v>286</v>
      </c>
      <c r="V492" s="24" t="s">
        <v>282</v>
      </c>
      <c r="W492" s="24" t="s">
        <v>287</v>
      </c>
    </row>
    <row r="493" spans="1:23" ht="30">
      <c r="A493" s="10">
        <f xml:space="preserve"> IF(V493="","",SUBTOTAL(3,V$8:$V493))</f>
        <v>482</v>
      </c>
      <c r="B493" s="39" t="s">
        <v>466</v>
      </c>
      <c r="C493" s="39" t="s">
        <v>469</v>
      </c>
      <c r="D493" s="24" t="s">
        <v>447</v>
      </c>
      <c r="E493" s="24" t="s">
        <v>448</v>
      </c>
      <c r="F493" s="10" t="s">
        <v>455</v>
      </c>
      <c r="G493" s="24"/>
      <c r="H493" s="24"/>
      <c r="I493" s="24"/>
      <c r="J493" s="24"/>
      <c r="K493" s="24"/>
      <c r="L493" s="24" t="s">
        <v>343</v>
      </c>
      <c r="M493" s="10" t="s">
        <v>15</v>
      </c>
      <c r="N493" s="41">
        <v>1718</v>
      </c>
      <c r="O493" s="25">
        <v>1410</v>
      </c>
      <c r="P493" s="19"/>
      <c r="Q493" s="19"/>
      <c r="R493" s="25">
        <v>690</v>
      </c>
      <c r="S493" s="25">
        <v>720</v>
      </c>
      <c r="T493" s="15">
        <f t="shared" si="16"/>
        <v>2422380</v>
      </c>
      <c r="U493" s="11" t="s">
        <v>288</v>
      </c>
      <c r="V493" s="24" t="s">
        <v>282</v>
      </c>
      <c r="W493" s="24" t="s">
        <v>289</v>
      </c>
    </row>
    <row r="494" spans="1:23" ht="30">
      <c r="A494" s="10">
        <f xml:space="preserve"> IF(V494="","",SUBTOTAL(3,V$8:$V494))</f>
        <v>483</v>
      </c>
      <c r="B494" s="39" t="s">
        <v>466</v>
      </c>
      <c r="C494" s="39" t="s">
        <v>469</v>
      </c>
      <c r="D494" s="24" t="s">
        <v>447</v>
      </c>
      <c r="E494" s="24" t="s">
        <v>448</v>
      </c>
      <c r="F494" s="10" t="s">
        <v>455</v>
      </c>
      <c r="G494" s="24"/>
      <c r="H494" s="24"/>
      <c r="I494" s="24"/>
      <c r="J494" s="24"/>
      <c r="K494" s="24"/>
      <c r="L494" s="24" t="s">
        <v>343</v>
      </c>
      <c r="M494" s="10" t="s">
        <v>15</v>
      </c>
      <c r="N494" s="41">
        <v>1718</v>
      </c>
      <c r="O494" s="25">
        <v>1410</v>
      </c>
      <c r="P494" s="19"/>
      <c r="Q494" s="19"/>
      <c r="R494" s="25">
        <v>690</v>
      </c>
      <c r="S494" s="25">
        <v>720</v>
      </c>
      <c r="T494" s="15">
        <f t="shared" si="16"/>
        <v>2422380</v>
      </c>
      <c r="U494" s="11" t="s">
        <v>290</v>
      </c>
      <c r="V494" s="24" t="s">
        <v>282</v>
      </c>
      <c r="W494" s="24" t="s">
        <v>291</v>
      </c>
    </row>
    <row r="495" spans="1:23" ht="30">
      <c r="A495" s="10">
        <f xml:space="preserve"> IF(V495="","",SUBTOTAL(3,V$8:$V495))</f>
        <v>484</v>
      </c>
      <c r="B495" s="39" t="s">
        <v>466</v>
      </c>
      <c r="C495" s="39" t="s">
        <v>469</v>
      </c>
      <c r="D495" s="24" t="s">
        <v>447</v>
      </c>
      <c r="E495" s="24" t="s">
        <v>448</v>
      </c>
      <c r="F495" s="10" t="s">
        <v>455</v>
      </c>
      <c r="G495" s="24"/>
      <c r="H495" s="24"/>
      <c r="I495" s="24"/>
      <c r="J495" s="24"/>
      <c r="K495" s="24"/>
      <c r="L495" s="24" t="s">
        <v>343</v>
      </c>
      <c r="M495" s="10" t="s">
        <v>15</v>
      </c>
      <c r="N495" s="41">
        <v>1718</v>
      </c>
      <c r="O495" s="25">
        <v>720</v>
      </c>
      <c r="P495" s="19"/>
      <c r="Q495" s="19"/>
      <c r="R495" s="25">
        <v>360</v>
      </c>
      <c r="S495" s="25">
        <v>360</v>
      </c>
      <c r="T495" s="15">
        <f t="shared" si="16"/>
        <v>1236960</v>
      </c>
      <c r="U495" s="11" t="s">
        <v>292</v>
      </c>
      <c r="V495" s="24" t="s">
        <v>282</v>
      </c>
      <c r="W495" s="24" t="s">
        <v>293</v>
      </c>
    </row>
    <row r="496" spans="1:23" ht="30">
      <c r="A496" s="10">
        <f xml:space="preserve"> IF(V496="","",SUBTOTAL(3,V$8:$V496))</f>
        <v>485</v>
      </c>
      <c r="B496" s="39" t="s">
        <v>466</v>
      </c>
      <c r="C496" s="39" t="s">
        <v>469</v>
      </c>
      <c r="D496" s="24" t="s">
        <v>447</v>
      </c>
      <c r="E496" s="24" t="s">
        <v>448</v>
      </c>
      <c r="F496" s="10" t="s">
        <v>455</v>
      </c>
      <c r="G496" s="24"/>
      <c r="H496" s="24"/>
      <c r="I496" s="24"/>
      <c r="J496" s="24"/>
      <c r="K496" s="24"/>
      <c r="L496" s="24" t="s">
        <v>343</v>
      </c>
      <c r="M496" s="10" t="s">
        <v>15</v>
      </c>
      <c r="N496" s="41">
        <v>1718</v>
      </c>
      <c r="O496" s="25">
        <v>540</v>
      </c>
      <c r="P496" s="19"/>
      <c r="Q496" s="19"/>
      <c r="R496" s="25">
        <v>270</v>
      </c>
      <c r="S496" s="25">
        <v>270</v>
      </c>
      <c r="T496" s="15">
        <f t="shared" si="16"/>
        <v>927720</v>
      </c>
      <c r="U496" s="11" t="s">
        <v>294</v>
      </c>
      <c r="V496" s="24" t="s">
        <v>282</v>
      </c>
      <c r="W496" s="24" t="s">
        <v>295</v>
      </c>
    </row>
    <row r="497" spans="1:23" ht="30">
      <c r="A497" s="10">
        <f xml:space="preserve"> IF(V497="","",SUBTOTAL(3,V$8:$V497))</f>
        <v>486</v>
      </c>
      <c r="B497" s="39" t="s">
        <v>466</v>
      </c>
      <c r="C497" s="39" t="s">
        <v>469</v>
      </c>
      <c r="D497" s="24" t="s">
        <v>447</v>
      </c>
      <c r="E497" s="24" t="s">
        <v>448</v>
      </c>
      <c r="F497" s="10" t="s">
        <v>455</v>
      </c>
      <c r="G497" s="24"/>
      <c r="H497" s="24"/>
      <c r="I497" s="24"/>
      <c r="J497" s="24"/>
      <c r="K497" s="24"/>
      <c r="L497" s="24" t="s">
        <v>343</v>
      </c>
      <c r="M497" s="10" t="s">
        <v>15</v>
      </c>
      <c r="N497" s="41">
        <v>1718</v>
      </c>
      <c r="O497" s="25">
        <v>900</v>
      </c>
      <c r="P497" s="19"/>
      <c r="Q497" s="19"/>
      <c r="R497" s="25">
        <v>450</v>
      </c>
      <c r="S497" s="25">
        <v>450</v>
      </c>
      <c r="T497" s="15">
        <f t="shared" si="16"/>
        <v>1546200</v>
      </c>
      <c r="U497" s="11" t="s">
        <v>296</v>
      </c>
      <c r="V497" s="24" t="s">
        <v>282</v>
      </c>
      <c r="W497" s="24" t="s">
        <v>297</v>
      </c>
    </row>
    <row r="498" spans="1:23" ht="30">
      <c r="A498" s="10">
        <f xml:space="preserve"> IF(V498="","",SUBTOTAL(3,V$8:$V498))</f>
        <v>487</v>
      </c>
      <c r="B498" s="39" t="s">
        <v>466</v>
      </c>
      <c r="C498" s="39" t="s">
        <v>469</v>
      </c>
      <c r="D498" s="24" t="s">
        <v>447</v>
      </c>
      <c r="E498" s="24" t="s">
        <v>448</v>
      </c>
      <c r="F498" s="10" t="s">
        <v>455</v>
      </c>
      <c r="G498" s="24"/>
      <c r="H498" s="24"/>
      <c r="I498" s="24"/>
      <c r="J498" s="24"/>
      <c r="K498" s="24"/>
      <c r="L498" s="24" t="s">
        <v>343</v>
      </c>
      <c r="M498" s="10" t="s">
        <v>15</v>
      </c>
      <c r="N498" s="41">
        <v>1718</v>
      </c>
      <c r="O498" s="25">
        <v>4440</v>
      </c>
      <c r="P498" s="19"/>
      <c r="Q498" s="19"/>
      <c r="R498" s="25">
        <v>2190</v>
      </c>
      <c r="S498" s="25">
        <v>2250</v>
      </c>
      <c r="T498" s="15">
        <f t="shared" si="16"/>
        <v>7627920</v>
      </c>
      <c r="U498" s="11" t="s">
        <v>430</v>
      </c>
      <c r="V498" s="24" t="s">
        <v>299</v>
      </c>
      <c r="W498" s="24" t="s">
        <v>431</v>
      </c>
    </row>
    <row r="499" spans="1:23" ht="30">
      <c r="A499" s="10">
        <f xml:space="preserve"> IF(V499="","",SUBTOTAL(3,V$8:$V499))</f>
        <v>488</v>
      </c>
      <c r="B499" s="39" t="s">
        <v>466</v>
      </c>
      <c r="C499" s="39" t="s">
        <v>469</v>
      </c>
      <c r="D499" s="24" t="s">
        <v>447</v>
      </c>
      <c r="E499" s="24" t="s">
        <v>448</v>
      </c>
      <c r="F499" s="10" t="s">
        <v>455</v>
      </c>
      <c r="G499" s="24"/>
      <c r="H499" s="24"/>
      <c r="I499" s="24"/>
      <c r="J499" s="24"/>
      <c r="K499" s="24"/>
      <c r="L499" s="24" t="s">
        <v>343</v>
      </c>
      <c r="M499" s="10" t="s">
        <v>15</v>
      </c>
      <c r="N499" s="41">
        <v>1718</v>
      </c>
      <c r="O499" s="25">
        <v>12330</v>
      </c>
      <c r="P499" s="19"/>
      <c r="Q499" s="19"/>
      <c r="R499" s="25">
        <v>6030</v>
      </c>
      <c r="S499" s="25">
        <v>6300</v>
      </c>
      <c r="T499" s="15">
        <f t="shared" si="16"/>
        <v>21182940</v>
      </c>
      <c r="U499" s="11" t="s">
        <v>298</v>
      </c>
      <c r="V499" s="24" t="s">
        <v>299</v>
      </c>
      <c r="W499" s="24" t="s">
        <v>300</v>
      </c>
    </row>
    <row r="500" spans="1:23" ht="30">
      <c r="A500" s="10">
        <f xml:space="preserve"> IF(V500="","",SUBTOTAL(3,V$8:$V500))</f>
        <v>489</v>
      </c>
      <c r="B500" s="39" t="s">
        <v>466</v>
      </c>
      <c r="C500" s="39" t="s">
        <v>469</v>
      </c>
      <c r="D500" s="24" t="s">
        <v>447</v>
      </c>
      <c r="E500" s="24" t="s">
        <v>448</v>
      </c>
      <c r="F500" s="10" t="s">
        <v>455</v>
      </c>
      <c r="G500" s="24"/>
      <c r="H500" s="24"/>
      <c r="I500" s="24"/>
      <c r="J500" s="24"/>
      <c r="K500" s="24"/>
      <c r="L500" s="24" t="s">
        <v>343</v>
      </c>
      <c r="M500" s="10" t="s">
        <v>15</v>
      </c>
      <c r="N500" s="41">
        <v>1718</v>
      </c>
      <c r="O500" s="25">
        <v>3000</v>
      </c>
      <c r="P500" s="19"/>
      <c r="Q500" s="19"/>
      <c r="R500" s="25">
        <v>1470</v>
      </c>
      <c r="S500" s="25">
        <v>1530</v>
      </c>
      <c r="T500" s="15">
        <f t="shared" si="16"/>
        <v>5154000</v>
      </c>
      <c r="U500" s="11" t="s">
        <v>301</v>
      </c>
      <c r="V500" s="24" t="s">
        <v>302</v>
      </c>
      <c r="W500" s="24" t="s">
        <v>303</v>
      </c>
    </row>
    <row r="501" spans="1:23" ht="30">
      <c r="A501" s="10">
        <f xml:space="preserve"> IF(V501="","",SUBTOTAL(3,V$8:$V501))</f>
        <v>490</v>
      </c>
      <c r="B501" s="39" t="s">
        <v>466</v>
      </c>
      <c r="C501" s="39" t="s">
        <v>469</v>
      </c>
      <c r="D501" s="24" t="s">
        <v>447</v>
      </c>
      <c r="E501" s="24" t="s">
        <v>448</v>
      </c>
      <c r="F501" s="10" t="s">
        <v>455</v>
      </c>
      <c r="G501" s="24"/>
      <c r="H501" s="24"/>
      <c r="I501" s="24"/>
      <c r="J501" s="24"/>
      <c r="K501" s="24"/>
      <c r="L501" s="24" t="s">
        <v>343</v>
      </c>
      <c r="M501" s="10" t="s">
        <v>15</v>
      </c>
      <c r="N501" s="41">
        <v>1718</v>
      </c>
      <c r="O501" s="25">
        <v>720</v>
      </c>
      <c r="P501" s="19"/>
      <c r="Q501" s="19"/>
      <c r="R501" s="25">
        <v>360</v>
      </c>
      <c r="S501" s="25">
        <v>360</v>
      </c>
      <c r="T501" s="15">
        <f t="shared" si="16"/>
        <v>1236960</v>
      </c>
      <c r="U501" s="11" t="s">
        <v>432</v>
      </c>
      <c r="V501" s="24" t="s">
        <v>302</v>
      </c>
      <c r="W501" s="24" t="s">
        <v>433</v>
      </c>
    </row>
    <row r="502" spans="1:23" ht="30">
      <c r="A502" s="10">
        <f xml:space="preserve"> IF(V502="","",SUBTOTAL(3,V$8:$V502))</f>
        <v>491</v>
      </c>
      <c r="B502" s="39" t="s">
        <v>466</v>
      </c>
      <c r="C502" s="39" t="s">
        <v>469</v>
      </c>
      <c r="D502" s="24" t="s">
        <v>447</v>
      </c>
      <c r="E502" s="24" t="s">
        <v>448</v>
      </c>
      <c r="F502" s="10" t="s">
        <v>455</v>
      </c>
      <c r="G502" s="24"/>
      <c r="H502" s="24"/>
      <c r="I502" s="24"/>
      <c r="J502" s="24"/>
      <c r="K502" s="24"/>
      <c r="L502" s="24" t="s">
        <v>343</v>
      </c>
      <c r="M502" s="10" t="s">
        <v>15</v>
      </c>
      <c r="N502" s="41">
        <v>1718</v>
      </c>
      <c r="O502" s="25">
        <v>540</v>
      </c>
      <c r="P502" s="19"/>
      <c r="Q502" s="19"/>
      <c r="R502" s="25">
        <v>270</v>
      </c>
      <c r="S502" s="25">
        <v>270</v>
      </c>
      <c r="T502" s="15">
        <f t="shared" si="16"/>
        <v>927720</v>
      </c>
      <c r="U502" s="11" t="s">
        <v>434</v>
      </c>
      <c r="V502" s="24" t="s">
        <v>302</v>
      </c>
      <c r="W502" s="24" t="s">
        <v>435</v>
      </c>
    </row>
    <row r="503" spans="1:23" ht="30">
      <c r="A503" s="10">
        <f xml:space="preserve"> IF(V503="","",SUBTOTAL(3,V$8:$V503))</f>
        <v>492</v>
      </c>
      <c r="B503" s="39" t="s">
        <v>466</v>
      </c>
      <c r="C503" s="39" t="s">
        <v>469</v>
      </c>
      <c r="D503" s="24" t="s">
        <v>447</v>
      </c>
      <c r="E503" s="24" t="s">
        <v>448</v>
      </c>
      <c r="F503" s="10" t="s">
        <v>455</v>
      </c>
      <c r="G503" s="24"/>
      <c r="H503" s="24"/>
      <c r="I503" s="24"/>
      <c r="J503" s="24"/>
      <c r="K503" s="24"/>
      <c r="L503" s="24" t="s">
        <v>343</v>
      </c>
      <c r="M503" s="10" t="s">
        <v>15</v>
      </c>
      <c r="N503" s="41">
        <v>1718</v>
      </c>
      <c r="O503" s="25">
        <v>540</v>
      </c>
      <c r="P503" s="19"/>
      <c r="Q503" s="19"/>
      <c r="R503" s="25">
        <v>270</v>
      </c>
      <c r="S503" s="25">
        <v>270</v>
      </c>
      <c r="T503" s="15">
        <f t="shared" si="16"/>
        <v>927720</v>
      </c>
      <c r="U503" s="11" t="s">
        <v>304</v>
      </c>
      <c r="V503" s="11" t="s">
        <v>305</v>
      </c>
      <c r="W503" s="24" t="s">
        <v>306</v>
      </c>
    </row>
    <row r="504" spans="1:23" ht="45">
      <c r="A504" s="10">
        <f xml:space="preserve"> IF(V504="","",SUBTOTAL(3,V$8:$V504))</f>
        <v>493</v>
      </c>
      <c r="B504" s="39" t="s">
        <v>466</v>
      </c>
      <c r="C504" s="39" t="s">
        <v>469</v>
      </c>
      <c r="D504" s="24" t="s">
        <v>447</v>
      </c>
      <c r="E504" s="24" t="s">
        <v>448</v>
      </c>
      <c r="F504" s="10" t="s">
        <v>455</v>
      </c>
      <c r="G504" s="24"/>
      <c r="H504" s="24"/>
      <c r="I504" s="24"/>
      <c r="J504" s="24"/>
      <c r="K504" s="24"/>
      <c r="L504" s="24" t="s">
        <v>343</v>
      </c>
      <c r="M504" s="10" t="s">
        <v>15</v>
      </c>
      <c r="N504" s="41">
        <v>1718</v>
      </c>
      <c r="O504" s="25">
        <v>1950</v>
      </c>
      <c r="P504" s="19"/>
      <c r="Q504" s="19"/>
      <c r="R504" s="25">
        <v>960</v>
      </c>
      <c r="S504" s="25">
        <v>990</v>
      </c>
      <c r="T504" s="15">
        <f t="shared" si="16"/>
        <v>3350100</v>
      </c>
      <c r="U504" s="11" t="s">
        <v>307</v>
      </c>
      <c r="V504" s="11" t="s">
        <v>305</v>
      </c>
      <c r="W504" s="24" t="s">
        <v>308</v>
      </c>
    </row>
    <row r="505" spans="1:23" ht="30">
      <c r="A505" s="10">
        <f xml:space="preserve"> IF(V505="","",SUBTOTAL(3,V$8:$V505))</f>
        <v>494</v>
      </c>
      <c r="B505" s="39" t="s">
        <v>466</v>
      </c>
      <c r="C505" s="39" t="s">
        <v>469</v>
      </c>
      <c r="D505" s="24" t="s">
        <v>447</v>
      </c>
      <c r="E505" s="24" t="s">
        <v>448</v>
      </c>
      <c r="F505" s="10" t="s">
        <v>455</v>
      </c>
      <c r="G505" s="24"/>
      <c r="H505" s="24"/>
      <c r="I505" s="24"/>
      <c r="J505" s="24"/>
      <c r="K505" s="24"/>
      <c r="L505" s="24" t="s">
        <v>343</v>
      </c>
      <c r="M505" s="10" t="s">
        <v>15</v>
      </c>
      <c r="N505" s="41">
        <v>1718</v>
      </c>
      <c r="O505" s="25">
        <v>9300</v>
      </c>
      <c r="P505" s="19"/>
      <c r="Q505" s="19"/>
      <c r="R505" s="25">
        <v>4620</v>
      </c>
      <c r="S505" s="25">
        <v>4680</v>
      </c>
      <c r="T505" s="15">
        <f t="shared" si="16"/>
        <v>15977400</v>
      </c>
      <c r="U505" s="11" t="s">
        <v>112</v>
      </c>
      <c r="V505" s="24" t="s">
        <v>113</v>
      </c>
      <c r="W505" s="24" t="s">
        <v>114</v>
      </c>
    </row>
    <row r="506" spans="1:23" ht="30">
      <c r="A506" s="10">
        <f xml:space="preserve"> IF(V506="","",SUBTOTAL(3,V$8:$V506))</f>
        <v>495</v>
      </c>
      <c r="B506" s="39" t="s">
        <v>466</v>
      </c>
      <c r="C506" s="39" t="s">
        <v>469</v>
      </c>
      <c r="D506" s="24" t="s">
        <v>447</v>
      </c>
      <c r="E506" s="24" t="s">
        <v>448</v>
      </c>
      <c r="F506" s="10" t="s">
        <v>455</v>
      </c>
      <c r="G506" s="24"/>
      <c r="H506" s="24"/>
      <c r="I506" s="24"/>
      <c r="J506" s="24"/>
      <c r="K506" s="24"/>
      <c r="L506" s="24" t="s">
        <v>343</v>
      </c>
      <c r="M506" s="10" t="s">
        <v>15</v>
      </c>
      <c r="N506" s="41">
        <v>1718</v>
      </c>
      <c r="O506" s="25">
        <v>1020</v>
      </c>
      <c r="P506" s="19"/>
      <c r="Q506" s="19"/>
      <c r="R506" s="25">
        <v>510</v>
      </c>
      <c r="S506" s="25">
        <v>510</v>
      </c>
      <c r="T506" s="15">
        <f t="shared" si="16"/>
        <v>1752360</v>
      </c>
      <c r="U506" s="11" t="s">
        <v>326</v>
      </c>
      <c r="V506" s="24" t="s">
        <v>324</v>
      </c>
      <c r="W506" s="24" t="s">
        <v>327</v>
      </c>
    </row>
    <row r="507" spans="1:23" ht="30">
      <c r="A507" s="10">
        <f xml:space="preserve"> IF(V507="","",SUBTOTAL(3,V$8:$V507))</f>
        <v>496</v>
      </c>
      <c r="B507" s="39" t="s">
        <v>466</v>
      </c>
      <c r="C507" s="39" t="s">
        <v>469</v>
      </c>
      <c r="D507" s="24" t="s">
        <v>447</v>
      </c>
      <c r="E507" s="24" t="s">
        <v>448</v>
      </c>
      <c r="F507" s="10" t="s">
        <v>455</v>
      </c>
      <c r="G507" s="24"/>
      <c r="H507" s="24"/>
      <c r="I507" s="24"/>
      <c r="J507" s="24"/>
      <c r="K507" s="24"/>
      <c r="L507" s="24" t="s">
        <v>343</v>
      </c>
      <c r="M507" s="10" t="s">
        <v>15</v>
      </c>
      <c r="N507" s="41">
        <v>1718</v>
      </c>
      <c r="O507" s="25">
        <v>600</v>
      </c>
      <c r="P507" s="19"/>
      <c r="Q507" s="19"/>
      <c r="R507" s="25">
        <v>300</v>
      </c>
      <c r="S507" s="25">
        <v>300</v>
      </c>
      <c r="T507" s="15">
        <f t="shared" si="16"/>
        <v>1030800</v>
      </c>
      <c r="U507" s="11" t="s">
        <v>330</v>
      </c>
      <c r="V507" s="24" t="s">
        <v>324</v>
      </c>
      <c r="W507" s="24" t="s">
        <v>331</v>
      </c>
    </row>
    <row r="508" spans="1:23" ht="30">
      <c r="A508" s="10">
        <f xml:space="preserve"> IF(V508="","",SUBTOTAL(3,V$8:$V508))</f>
        <v>497</v>
      </c>
      <c r="B508" s="39" t="s">
        <v>466</v>
      </c>
      <c r="C508" s="39" t="s">
        <v>469</v>
      </c>
      <c r="D508" s="24" t="s">
        <v>447</v>
      </c>
      <c r="E508" s="24" t="s">
        <v>448</v>
      </c>
      <c r="F508" s="10" t="s">
        <v>455</v>
      </c>
      <c r="G508" s="24"/>
      <c r="H508" s="24"/>
      <c r="I508" s="24"/>
      <c r="J508" s="24"/>
      <c r="K508" s="24"/>
      <c r="L508" s="24" t="s">
        <v>343</v>
      </c>
      <c r="M508" s="10" t="s">
        <v>15</v>
      </c>
      <c r="N508" s="41">
        <v>1718</v>
      </c>
      <c r="O508" s="25">
        <v>600</v>
      </c>
      <c r="P508" s="19"/>
      <c r="Q508" s="19"/>
      <c r="R508" s="25">
        <v>300</v>
      </c>
      <c r="S508" s="25">
        <v>300</v>
      </c>
      <c r="T508" s="15">
        <f t="shared" si="16"/>
        <v>1030800</v>
      </c>
      <c r="U508" s="11" t="s">
        <v>332</v>
      </c>
      <c r="V508" s="24" t="s">
        <v>324</v>
      </c>
      <c r="W508" s="24" t="s">
        <v>333</v>
      </c>
    </row>
    <row r="509" spans="1:23" ht="30">
      <c r="A509" s="10">
        <f xml:space="preserve"> IF(V509="","",SUBTOTAL(3,V$8:$V509))</f>
        <v>498</v>
      </c>
      <c r="B509" s="39" t="s">
        <v>466</v>
      </c>
      <c r="C509" s="39" t="s">
        <v>469</v>
      </c>
      <c r="D509" s="24" t="s">
        <v>447</v>
      </c>
      <c r="E509" s="24" t="s">
        <v>448</v>
      </c>
      <c r="F509" s="10" t="s">
        <v>455</v>
      </c>
      <c r="G509" s="24"/>
      <c r="H509" s="24"/>
      <c r="I509" s="24"/>
      <c r="J509" s="24"/>
      <c r="K509" s="24"/>
      <c r="L509" s="24" t="s">
        <v>343</v>
      </c>
      <c r="M509" s="10" t="s">
        <v>15</v>
      </c>
      <c r="N509" s="41">
        <v>1718</v>
      </c>
      <c r="O509" s="25">
        <v>540</v>
      </c>
      <c r="P509" s="19"/>
      <c r="Q509" s="19"/>
      <c r="R509" s="25">
        <v>270</v>
      </c>
      <c r="S509" s="25">
        <v>270</v>
      </c>
      <c r="T509" s="15">
        <f t="shared" si="16"/>
        <v>927720</v>
      </c>
      <c r="U509" s="11" t="s">
        <v>356</v>
      </c>
      <c r="V509" s="24" t="s">
        <v>324</v>
      </c>
      <c r="W509" s="24" t="s">
        <v>357</v>
      </c>
    </row>
    <row r="510" spans="1:23" ht="30">
      <c r="A510" s="10">
        <f xml:space="preserve"> IF(V510="","",SUBTOTAL(3,V$8:$V510))</f>
        <v>499</v>
      </c>
      <c r="B510" s="39" t="s">
        <v>466</v>
      </c>
      <c r="C510" s="39" t="s">
        <v>469</v>
      </c>
      <c r="D510" s="24" t="s">
        <v>447</v>
      </c>
      <c r="E510" s="24" t="s">
        <v>448</v>
      </c>
      <c r="F510" s="10" t="s">
        <v>455</v>
      </c>
      <c r="G510" s="24"/>
      <c r="H510" s="24"/>
      <c r="I510" s="24"/>
      <c r="J510" s="24"/>
      <c r="K510" s="24"/>
      <c r="L510" s="24" t="s">
        <v>343</v>
      </c>
      <c r="M510" s="10" t="s">
        <v>15</v>
      </c>
      <c r="N510" s="41">
        <v>1718</v>
      </c>
      <c r="O510" s="25">
        <v>540</v>
      </c>
      <c r="P510" s="19"/>
      <c r="Q510" s="19"/>
      <c r="R510" s="25">
        <v>270</v>
      </c>
      <c r="S510" s="25">
        <v>270</v>
      </c>
      <c r="T510" s="15">
        <f t="shared" si="16"/>
        <v>927720</v>
      </c>
      <c r="U510" s="11" t="s">
        <v>354</v>
      </c>
      <c r="V510" s="24" t="s">
        <v>324</v>
      </c>
      <c r="W510" s="24" t="s">
        <v>355</v>
      </c>
    </row>
    <row r="511" spans="1:23" ht="30">
      <c r="A511" s="10">
        <f xml:space="preserve"> IF(V511="","",SUBTOTAL(3,V$8:$V511))</f>
        <v>500</v>
      </c>
      <c r="B511" s="39" t="s">
        <v>466</v>
      </c>
      <c r="C511" s="39" t="s">
        <v>469</v>
      </c>
      <c r="D511" s="24" t="s">
        <v>447</v>
      </c>
      <c r="E511" s="24" t="s">
        <v>448</v>
      </c>
      <c r="F511" s="10" t="s">
        <v>455</v>
      </c>
      <c r="G511" s="24"/>
      <c r="H511" s="24"/>
      <c r="I511" s="24"/>
      <c r="J511" s="24"/>
      <c r="K511" s="24"/>
      <c r="L511" s="24" t="s">
        <v>343</v>
      </c>
      <c r="M511" s="10" t="s">
        <v>15</v>
      </c>
      <c r="N511" s="41">
        <v>1718</v>
      </c>
      <c r="O511" s="25">
        <v>420</v>
      </c>
      <c r="P511" s="19"/>
      <c r="Q511" s="19"/>
      <c r="R511" s="25">
        <v>210</v>
      </c>
      <c r="S511" s="25">
        <v>210</v>
      </c>
      <c r="T511" s="15">
        <f t="shared" si="16"/>
        <v>721560</v>
      </c>
      <c r="U511" s="11" t="s">
        <v>328</v>
      </c>
      <c r="V511" s="24" t="s">
        <v>324</v>
      </c>
      <c r="W511" s="24" t="s">
        <v>329</v>
      </c>
    </row>
    <row r="512" spans="1:23" ht="30">
      <c r="A512" s="10">
        <f xml:space="preserve"> IF(V512="","",SUBTOTAL(3,V$8:$V512))</f>
        <v>501</v>
      </c>
      <c r="B512" s="39" t="s">
        <v>466</v>
      </c>
      <c r="C512" s="39" t="s">
        <v>469</v>
      </c>
      <c r="D512" s="24" t="s">
        <v>447</v>
      </c>
      <c r="E512" s="24" t="s">
        <v>448</v>
      </c>
      <c r="F512" s="10" t="s">
        <v>455</v>
      </c>
      <c r="G512" s="24"/>
      <c r="H512" s="24"/>
      <c r="I512" s="24"/>
      <c r="J512" s="24"/>
      <c r="K512" s="24"/>
      <c r="L512" s="24" t="s">
        <v>343</v>
      </c>
      <c r="M512" s="10" t="s">
        <v>15</v>
      </c>
      <c r="N512" s="41">
        <v>1718</v>
      </c>
      <c r="O512" s="25">
        <v>120</v>
      </c>
      <c r="P512" s="19"/>
      <c r="Q512" s="19"/>
      <c r="R512" s="25">
        <v>60</v>
      </c>
      <c r="S512" s="25">
        <v>60</v>
      </c>
      <c r="T512" s="15">
        <f t="shared" si="16"/>
        <v>206160</v>
      </c>
      <c r="U512" s="11" t="s">
        <v>323</v>
      </c>
      <c r="V512" s="24" t="s">
        <v>324</v>
      </c>
      <c r="W512" s="24" t="s">
        <v>325</v>
      </c>
    </row>
    <row r="513" spans="1:23" ht="30">
      <c r="A513" s="10">
        <f xml:space="preserve"> IF(V513="","",SUBTOTAL(3,V$8:$V513))</f>
        <v>502</v>
      </c>
      <c r="B513" s="39" t="s">
        <v>466</v>
      </c>
      <c r="C513" s="39" t="s">
        <v>469</v>
      </c>
      <c r="D513" s="24" t="s">
        <v>447</v>
      </c>
      <c r="E513" s="24" t="s">
        <v>448</v>
      </c>
      <c r="F513" s="10" t="s">
        <v>455</v>
      </c>
      <c r="G513" s="24"/>
      <c r="H513" s="24"/>
      <c r="I513" s="24"/>
      <c r="J513" s="24"/>
      <c r="K513" s="24"/>
      <c r="L513" s="24" t="s">
        <v>343</v>
      </c>
      <c r="M513" s="10" t="s">
        <v>15</v>
      </c>
      <c r="N513" s="41">
        <v>1718</v>
      </c>
      <c r="O513" s="25">
        <v>240</v>
      </c>
      <c r="P513" s="19"/>
      <c r="Q513" s="19"/>
      <c r="R513" s="25">
        <v>120</v>
      </c>
      <c r="S513" s="25">
        <v>120</v>
      </c>
      <c r="T513" s="15">
        <f t="shared" si="16"/>
        <v>412320</v>
      </c>
      <c r="U513" s="11" t="s">
        <v>334</v>
      </c>
      <c r="V513" s="24" t="s">
        <v>324</v>
      </c>
      <c r="W513" s="24" t="s">
        <v>335</v>
      </c>
    </row>
    <row r="514" spans="1:23" ht="30">
      <c r="A514" s="10">
        <f xml:space="preserve"> IF(V514="","",SUBTOTAL(3,V$8:$V514))</f>
        <v>503</v>
      </c>
      <c r="B514" s="39" t="s">
        <v>466</v>
      </c>
      <c r="C514" s="39" t="s">
        <v>469</v>
      </c>
      <c r="D514" s="24" t="s">
        <v>447</v>
      </c>
      <c r="E514" s="24" t="s">
        <v>448</v>
      </c>
      <c r="F514" s="10" t="s">
        <v>455</v>
      </c>
      <c r="G514" s="24"/>
      <c r="H514" s="24"/>
      <c r="I514" s="24"/>
      <c r="J514" s="24"/>
      <c r="K514" s="24"/>
      <c r="L514" s="24" t="s">
        <v>343</v>
      </c>
      <c r="M514" s="10" t="s">
        <v>15</v>
      </c>
      <c r="N514" s="41">
        <v>1718</v>
      </c>
      <c r="O514" s="25">
        <v>1770</v>
      </c>
      <c r="P514" s="19"/>
      <c r="Q514" s="19"/>
      <c r="R514" s="25">
        <v>870</v>
      </c>
      <c r="S514" s="25">
        <v>900</v>
      </c>
      <c r="T514" s="15">
        <f t="shared" si="16"/>
        <v>3040860</v>
      </c>
      <c r="U514" s="11" t="s">
        <v>115</v>
      </c>
      <c r="V514" s="24" t="s">
        <v>116</v>
      </c>
      <c r="W514" s="24" t="s">
        <v>117</v>
      </c>
    </row>
    <row r="515" spans="1:23" ht="30">
      <c r="A515" s="10">
        <f xml:space="preserve"> IF(V515="","",SUBTOTAL(3,V$8:$V515))</f>
        <v>504</v>
      </c>
      <c r="B515" s="39" t="s">
        <v>466</v>
      </c>
      <c r="C515" s="39" t="s">
        <v>469</v>
      </c>
      <c r="D515" s="24" t="s">
        <v>447</v>
      </c>
      <c r="E515" s="24" t="s">
        <v>448</v>
      </c>
      <c r="F515" s="10" t="s">
        <v>455</v>
      </c>
      <c r="G515" s="24"/>
      <c r="H515" s="24"/>
      <c r="I515" s="24"/>
      <c r="J515" s="24"/>
      <c r="K515" s="24"/>
      <c r="L515" s="24" t="s">
        <v>343</v>
      </c>
      <c r="M515" s="10" t="s">
        <v>15</v>
      </c>
      <c r="N515" s="41">
        <v>1718</v>
      </c>
      <c r="O515" s="25">
        <v>900</v>
      </c>
      <c r="P515" s="19"/>
      <c r="Q515" s="19"/>
      <c r="R515" s="25">
        <v>450</v>
      </c>
      <c r="S515" s="25">
        <v>450</v>
      </c>
      <c r="T515" s="15">
        <f t="shared" si="16"/>
        <v>1546200</v>
      </c>
      <c r="U515" s="11" t="s">
        <v>118</v>
      </c>
      <c r="V515" s="24" t="s">
        <v>116</v>
      </c>
      <c r="W515" s="24" t="s">
        <v>119</v>
      </c>
    </row>
    <row r="516" spans="1:23" ht="30">
      <c r="A516" s="10">
        <f xml:space="preserve"> IF(V516="","",SUBTOTAL(3,V$8:$V516))</f>
        <v>505</v>
      </c>
      <c r="B516" s="39" t="s">
        <v>466</v>
      </c>
      <c r="C516" s="39" t="s">
        <v>469</v>
      </c>
      <c r="D516" s="24" t="s">
        <v>447</v>
      </c>
      <c r="E516" s="24" t="s">
        <v>448</v>
      </c>
      <c r="F516" s="10" t="s">
        <v>455</v>
      </c>
      <c r="G516" s="24"/>
      <c r="H516" s="24"/>
      <c r="I516" s="24"/>
      <c r="J516" s="24"/>
      <c r="K516" s="24"/>
      <c r="L516" s="24" t="s">
        <v>343</v>
      </c>
      <c r="M516" s="10" t="s">
        <v>15</v>
      </c>
      <c r="N516" s="41">
        <v>1718</v>
      </c>
      <c r="O516" s="25">
        <v>900</v>
      </c>
      <c r="P516" s="19"/>
      <c r="Q516" s="19"/>
      <c r="R516" s="25">
        <v>450</v>
      </c>
      <c r="S516" s="25">
        <v>450</v>
      </c>
      <c r="T516" s="15">
        <f t="shared" si="16"/>
        <v>1546200</v>
      </c>
      <c r="U516" s="11" t="s">
        <v>336</v>
      </c>
      <c r="V516" s="24" t="s">
        <v>116</v>
      </c>
      <c r="W516" s="24" t="s">
        <v>337</v>
      </c>
    </row>
    <row r="517" spans="1:23" ht="30">
      <c r="A517" s="10">
        <f xml:space="preserve"> IF(V517="","",SUBTOTAL(3,V$8:$V517))</f>
        <v>506</v>
      </c>
      <c r="B517" s="39" t="s">
        <v>466</v>
      </c>
      <c r="C517" s="39" t="s">
        <v>469</v>
      </c>
      <c r="D517" s="24" t="s">
        <v>447</v>
      </c>
      <c r="E517" s="24" t="s">
        <v>448</v>
      </c>
      <c r="F517" s="10" t="s">
        <v>455</v>
      </c>
      <c r="G517" s="24"/>
      <c r="H517" s="24"/>
      <c r="I517" s="24"/>
      <c r="J517" s="24"/>
      <c r="K517" s="24"/>
      <c r="L517" s="24" t="s">
        <v>343</v>
      </c>
      <c r="M517" s="10" t="s">
        <v>15</v>
      </c>
      <c r="N517" s="41">
        <v>1718</v>
      </c>
      <c r="O517" s="25">
        <v>3980</v>
      </c>
      <c r="P517" s="19"/>
      <c r="Q517" s="19"/>
      <c r="R517" s="25">
        <v>1930</v>
      </c>
      <c r="S517" s="25">
        <v>2050</v>
      </c>
      <c r="T517" s="15">
        <f t="shared" si="16"/>
        <v>6837640</v>
      </c>
      <c r="U517" s="11" t="s">
        <v>122</v>
      </c>
      <c r="V517" s="24" t="s">
        <v>123</v>
      </c>
      <c r="W517" s="24" t="s">
        <v>124</v>
      </c>
    </row>
    <row r="518" spans="1:23" ht="30">
      <c r="A518" s="10">
        <f xml:space="preserve"> IF(V518="","",SUBTOTAL(3,V$8:$V518))</f>
        <v>507</v>
      </c>
      <c r="B518" s="39" t="s">
        <v>466</v>
      </c>
      <c r="C518" s="39" t="s">
        <v>469</v>
      </c>
      <c r="D518" s="24" t="s">
        <v>447</v>
      </c>
      <c r="E518" s="24" t="s">
        <v>448</v>
      </c>
      <c r="F518" s="10" t="s">
        <v>455</v>
      </c>
      <c r="G518" s="24"/>
      <c r="H518" s="24"/>
      <c r="I518" s="24"/>
      <c r="J518" s="24"/>
      <c r="K518" s="24"/>
      <c r="L518" s="24" t="s">
        <v>343</v>
      </c>
      <c r="M518" s="10" t="s">
        <v>15</v>
      </c>
      <c r="N518" s="41">
        <v>1718</v>
      </c>
      <c r="O518" s="25">
        <v>1260</v>
      </c>
      <c r="P518" s="19"/>
      <c r="Q518" s="19"/>
      <c r="R518" s="25">
        <v>630</v>
      </c>
      <c r="S518" s="25">
        <v>630</v>
      </c>
      <c r="T518" s="15">
        <f t="shared" si="16"/>
        <v>2164680</v>
      </c>
      <c r="U518" s="11" t="s">
        <v>340</v>
      </c>
      <c r="V518" s="24" t="s">
        <v>125</v>
      </c>
      <c r="W518" s="24" t="s">
        <v>341</v>
      </c>
    </row>
    <row r="519" spans="1:23" ht="30">
      <c r="A519" s="10">
        <f xml:space="preserve"> IF(V519="","",SUBTOTAL(3,V$8:$V519))</f>
        <v>508</v>
      </c>
      <c r="B519" s="39" t="s">
        <v>466</v>
      </c>
      <c r="C519" s="39" t="s">
        <v>469</v>
      </c>
      <c r="D519" s="24" t="s">
        <v>447</v>
      </c>
      <c r="E519" s="24" t="s">
        <v>448</v>
      </c>
      <c r="F519" s="10" t="s">
        <v>455</v>
      </c>
      <c r="G519" s="24"/>
      <c r="H519" s="24"/>
      <c r="I519" s="24"/>
      <c r="J519" s="24"/>
      <c r="K519" s="24"/>
      <c r="L519" s="24" t="s">
        <v>343</v>
      </c>
      <c r="M519" s="10" t="s">
        <v>15</v>
      </c>
      <c r="N519" s="41">
        <v>1718</v>
      </c>
      <c r="O519" s="25">
        <v>180</v>
      </c>
      <c r="P519" s="19"/>
      <c r="Q519" s="19"/>
      <c r="R519" s="25">
        <v>90</v>
      </c>
      <c r="S519" s="25">
        <v>90</v>
      </c>
      <c r="T519" s="15">
        <f t="shared" si="16"/>
        <v>309240</v>
      </c>
      <c r="U519" s="11" t="s">
        <v>126</v>
      </c>
      <c r="V519" s="24" t="s">
        <v>125</v>
      </c>
      <c r="W519" s="24" t="s">
        <v>127</v>
      </c>
    </row>
    <row r="520" spans="1:23" ht="30">
      <c r="A520" s="10">
        <f xml:space="preserve"> IF(V520="","",SUBTOTAL(3,V$8:$V520))</f>
        <v>509</v>
      </c>
      <c r="B520" s="39" t="s">
        <v>466</v>
      </c>
      <c r="C520" s="39" t="s">
        <v>469</v>
      </c>
      <c r="D520" s="24" t="s">
        <v>447</v>
      </c>
      <c r="E520" s="24" t="s">
        <v>448</v>
      </c>
      <c r="F520" s="10" t="s">
        <v>455</v>
      </c>
      <c r="G520" s="24"/>
      <c r="H520" s="24"/>
      <c r="I520" s="24"/>
      <c r="J520" s="24"/>
      <c r="K520" s="24"/>
      <c r="L520" s="24" t="s">
        <v>343</v>
      </c>
      <c r="M520" s="10" t="s">
        <v>15</v>
      </c>
      <c r="N520" s="41">
        <v>1718</v>
      </c>
      <c r="O520" s="25">
        <v>360</v>
      </c>
      <c r="P520" s="19"/>
      <c r="Q520" s="19"/>
      <c r="R520" s="25">
        <v>180</v>
      </c>
      <c r="S520" s="25">
        <v>180</v>
      </c>
      <c r="T520" s="15">
        <f t="shared" si="16"/>
        <v>618480</v>
      </c>
      <c r="U520" s="11" t="s">
        <v>128</v>
      </c>
      <c r="V520" s="24" t="s">
        <v>125</v>
      </c>
      <c r="W520" s="24" t="s">
        <v>129</v>
      </c>
    </row>
    <row r="521" spans="1:23" ht="30">
      <c r="A521" s="10">
        <f xml:space="preserve"> IF(V521="","",SUBTOTAL(3,V$8:$V521))</f>
        <v>510</v>
      </c>
      <c r="B521" s="39" t="s">
        <v>466</v>
      </c>
      <c r="C521" s="39" t="s">
        <v>469</v>
      </c>
      <c r="D521" s="24" t="s">
        <v>447</v>
      </c>
      <c r="E521" s="24" t="s">
        <v>448</v>
      </c>
      <c r="F521" s="10" t="s">
        <v>455</v>
      </c>
      <c r="G521" s="24"/>
      <c r="H521" s="24"/>
      <c r="I521" s="24"/>
      <c r="J521" s="24"/>
      <c r="K521" s="24"/>
      <c r="L521" s="24" t="s">
        <v>343</v>
      </c>
      <c r="M521" s="10" t="s">
        <v>15</v>
      </c>
      <c r="N521" s="41">
        <v>1718</v>
      </c>
      <c r="O521" s="25">
        <v>180</v>
      </c>
      <c r="P521" s="19"/>
      <c r="Q521" s="19"/>
      <c r="R521" s="25">
        <v>90</v>
      </c>
      <c r="S521" s="25">
        <v>90</v>
      </c>
      <c r="T521" s="15">
        <f t="shared" si="16"/>
        <v>309240</v>
      </c>
      <c r="U521" s="11" t="s">
        <v>358</v>
      </c>
      <c r="V521" s="24" t="s">
        <v>125</v>
      </c>
      <c r="W521" s="24" t="s">
        <v>359</v>
      </c>
    </row>
    <row r="522" spans="1:23" ht="30">
      <c r="A522" s="10">
        <f xml:space="preserve"> IF(V522="","",SUBTOTAL(3,V$8:$V522))</f>
        <v>511</v>
      </c>
      <c r="B522" s="39" t="s">
        <v>466</v>
      </c>
      <c r="C522" s="39" t="s">
        <v>469</v>
      </c>
      <c r="D522" s="24" t="s">
        <v>447</v>
      </c>
      <c r="E522" s="24" t="s">
        <v>448</v>
      </c>
      <c r="F522" s="10" t="s">
        <v>455</v>
      </c>
      <c r="G522" s="24"/>
      <c r="H522" s="24"/>
      <c r="I522" s="24"/>
      <c r="J522" s="24"/>
      <c r="K522" s="24"/>
      <c r="L522" s="24" t="s">
        <v>343</v>
      </c>
      <c r="M522" s="10" t="s">
        <v>15</v>
      </c>
      <c r="N522" s="41">
        <v>1718</v>
      </c>
      <c r="O522" s="25">
        <v>1800</v>
      </c>
      <c r="P522" s="19"/>
      <c r="Q522" s="19"/>
      <c r="R522" s="25">
        <v>900</v>
      </c>
      <c r="S522" s="25">
        <v>900</v>
      </c>
      <c r="T522" s="15">
        <f t="shared" si="16"/>
        <v>3092400</v>
      </c>
      <c r="U522" s="11" t="s">
        <v>338</v>
      </c>
      <c r="V522" s="24" t="s">
        <v>125</v>
      </c>
      <c r="W522" s="24" t="s">
        <v>339</v>
      </c>
    </row>
    <row r="523" spans="1:23" ht="30" customHeight="1">
      <c r="A523" s="64" t="s">
        <v>542</v>
      </c>
    </row>
  </sheetData>
  <autoFilter ref="A7:BP523"/>
  <mergeCells count="17">
    <mergeCell ref="A3:W3"/>
    <mergeCell ref="A5:W5"/>
    <mergeCell ref="A4:W4"/>
    <mergeCell ref="B6:B7"/>
    <mergeCell ref="C6:C7"/>
    <mergeCell ref="L6:L7"/>
    <mergeCell ref="M6:M7"/>
    <mergeCell ref="N6:N7"/>
    <mergeCell ref="O6:O7"/>
    <mergeCell ref="P6:S6"/>
    <mergeCell ref="A6:A7"/>
    <mergeCell ref="D6:D7"/>
    <mergeCell ref="E6:E7"/>
    <mergeCell ref="T6:T7"/>
    <mergeCell ref="U6:U7"/>
    <mergeCell ref="V6:V7"/>
    <mergeCell ref="W6:W7"/>
  </mergeCells>
  <dataValidations count="1">
    <dataValidation type="whole" allowBlank="1" showInputMessage="1" showErrorMessage="1" sqref="IC61567:IH63513 JA61567:JB63513">
      <formula1>0</formula1>
      <formula2>3000</formula2>
    </dataValidation>
  </dataValidations>
  <printOptions horizontalCentered="1"/>
  <pageMargins left="0.23622047244094499" right="0.23622047244094499" top="0.49803149600000002" bottom="0.49803149600000002" header="0.31496062992126" footer="0.31496062992126"/>
  <pageSetup paperSize="9" scale="78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19"/>
  <sheetViews>
    <sheetView view="pageBreakPreview" zoomScaleNormal="100" zoomScaleSheetLayoutView="100" workbookViewId="0">
      <pane ySplit="7" topLeftCell="A8" activePane="bottomLeft" state="frozen"/>
      <selection pane="bottomLeft" activeCell="E10" sqref="E10"/>
    </sheetView>
  </sheetViews>
  <sheetFormatPr defaultColWidth="6.140625" defaultRowHeight="15"/>
  <cols>
    <col min="1" max="1" width="5.5703125" style="2" bestFit="1" customWidth="1"/>
    <col min="2" max="2" width="7.28515625" style="2" customWidth="1"/>
    <col min="3" max="3" width="11.85546875" style="2" customWidth="1"/>
    <col min="4" max="4" width="11.85546875" style="4" customWidth="1"/>
    <col min="5" max="5" width="12.5703125" style="4" bestFit="1" customWidth="1"/>
    <col min="6" max="8" width="8.85546875" style="4" hidden="1" customWidth="1"/>
    <col min="9" max="11" width="12.5703125" style="4" hidden="1" customWidth="1"/>
    <col min="12" max="12" width="8.42578125" style="13" customWidth="1"/>
    <col min="13" max="13" width="8.42578125" style="4" customWidth="1"/>
    <col min="14" max="14" width="8.42578125" style="4" bestFit="1" customWidth="1"/>
    <col min="15" max="15" width="10.140625" style="13" bestFit="1" customWidth="1"/>
    <col min="16" max="17" width="7.28515625" style="4" bestFit="1" customWidth="1"/>
    <col min="18" max="18" width="8.140625" style="4" bestFit="1" customWidth="1"/>
    <col min="19" max="19" width="8" style="4" bestFit="1" customWidth="1"/>
    <col min="20" max="20" width="15.42578125" style="4" bestFit="1" customWidth="1"/>
    <col min="21" max="21" width="17.140625" style="2" customWidth="1"/>
    <col min="22" max="22" width="11.7109375" style="2" customWidth="1"/>
    <col min="23" max="23" width="8.140625" style="2" customWidth="1"/>
    <col min="24" max="25" width="9" style="4" customWidth="1"/>
    <col min="26" max="30" width="9" style="4" hidden="1" customWidth="1"/>
    <col min="31" max="31" width="0" style="4" hidden="1" customWidth="1"/>
    <col min="32" max="34" width="9" style="4" hidden="1" customWidth="1"/>
    <col min="35" max="55" width="0" style="4" hidden="1" customWidth="1"/>
    <col min="56" max="60" width="9" style="4" hidden="1" customWidth="1"/>
    <col min="61" max="61" width="0" style="4" hidden="1" customWidth="1"/>
    <col min="62" max="68" width="9" style="4" hidden="1" customWidth="1"/>
    <col min="69" max="234" width="0" style="4" hidden="1" customWidth="1"/>
    <col min="235" max="235" width="6" style="4" customWidth="1"/>
    <col min="236" max="236" width="50.7109375" style="4" customWidth="1"/>
    <col min="237" max="237" width="12.7109375" style="4" customWidth="1"/>
    <col min="238" max="238" width="14" style="4" customWidth="1"/>
    <col min="239" max="239" width="13.85546875" style="4" customWidth="1"/>
    <col min="240" max="240" width="13.42578125" style="4" customWidth="1"/>
    <col min="241" max="242" width="14" style="4" customWidth="1"/>
    <col min="243" max="243" width="10.28515625" style="4" customWidth="1"/>
    <col min="244" max="244" width="1.85546875" style="4" customWidth="1"/>
    <col min="245" max="259" width="4" style="4" customWidth="1"/>
    <col min="260" max="260" width="10.28515625" style="4" customWidth="1"/>
    <col min="261" max="16384" width="6.140625" style="4"/>
  </cols>
  <sheetData>
    <row r="1" spans="1:68">
      <c r="A1" s="44" t="s">
        <v>483</v>
      </c>
    </row>
    <row r="2" spans="1:68">
      <c r="A2" s="45" t="s">
        <v>484</v>
      </c>
    </row>
    <row r="3" spans="1:68" s="2" customFormat="1" ht="25.5" customHeight="1">
      <c r="A3" s="83" t="s">
        <v>521</v>
      </c>
      <c r="B3" s="83"/>
      <c r="C3" s="83"/>
      <c r="D3" s="83"/>
      <c r="E3" s="83"/>
      <c r="F3" s="84"/>
      <c r="G3" s="84"/>
      <c r="H3" s="84"/>
      <c r="I3" s="84"/>
      <c r="J3" s="84"/>
      <c r="K3" s="84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68" s="2" customFormat="1" ht="25.5" customHeight="1">
      <c r="A4" s="87" t="s">
        <v>500</v>
      </c>
      <c r="B4" s="87"/>
      <c r="C4" s="87"/>
      <c r="D4" s="87"/>
      <c r="E4" s="87"/>
      <c r="F4" s="88"/>
      <c r="G4" s="88"/>
      <c r="H4" s="88"/>
      <c r="I4" s="88"/>
      <c r="J4" s="88"/>
      <c r="K4" s="88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68" s="2" customFormat="1" ht="25.5" customHeight="1">
      <c r="A5" s="85" t="s">
        <v>501</v>
      </c>
      <c r="B5" s="85"/>
      <c r="C5" s="85"/>
      <c r="D5" s="85"/>
      <c r="E5" s="85"/>
      <c r="F5" s="86"/>
      <c r="G5" s="86"/>
      <c r="H5" s="86"/>
      <c r="I5" s="86"/>
      <c r="J5" s="86"/>
      <c r="K5" s="86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68" ht="19.5" customHeight="1">
      <c r="A6" s="79" t="s">
        <v>0</v>
      </c>
      <c r="B6" s="79" t="s">
        <v>450</v>
      </c>
      <c r="C6" s="79" t="s">
        <v>452</v>
      </c>
      <c r="D6" s="79" t="s">
        <v>1</v>
      </c>
      <c r="E6" s="79" t="s">
        <v>454</v>
      </c>
      <c r="F6" s="28" t="s">
        <v>453</v>
      </c>
      <c r="G6" s="28" t="s">
        <v>456</v>
      </c>
      <c r="H6" s="28" t="s">
        <v>457</v>
      </c>
      <c r="I6" s="26"/>
      <c r="J6" s="26"/>
      <c r="K6" s="26"/>
      <c r="L6" s="79" t="s">
        <v>5</v>
      </c>
      <c r="M6" s="89" t="s">
        <v>461</v>
      </c>
      <c r="N6" s="89" t="s">
        <v>462</v>
      </c>
      <c r="O6" s="79" t="s">
        <v>481</v>
      </c>
      <c r="P6" s="91" t="s">
        <v>6</v>
      </c>
      <c r="Q6" s="92"/>
      <c r="R6" s="92"/>
      <c r="S6" s="93"/>
      <c r="T6" s="81" t="s">
        <v>482</v>
      </c>
      <c r="U6" s="79" t="s">
        <v>7</v>
      </c>
      <c r="V6" s="79" t="s">
        <v>8</v>
      </c>
      <c r="W6" s="79" t="s">
        <v>9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68" s="6" customFormat="1" ht="20.25" customHeight="1">
      <c r="A7" s="80"/>
      <c r="B7" s="80"/>
      <c r="C7" s="80"/>
      <c r="D7" s="80"/>
      <c r="E7" s="80"/>
      <c r="F7" s="29"/>
      <c r="G7" s="29"/>
      <c r="H7" s="29"/>
      <c r="I7" s="27" t="s">
        <v>458</v>
      </c>
      <c r="J7" s="42" t="s">
        <v>459</v>
      </c>
      <c r="K7" s="42" t="s">
        <v>460</v>
      </c>
      <c r="L7" s="80"/>
      <c r="M7" s="90"/>
      <c r="N7" s="90"/>
      <c r="O7" s="80"/>
      <c r="P7" s="5" t="s">
        <v>10</v>
      </c>
      <c r="Q7" s="5" t="s">
        <v>11</v>
      </c>
      <c r="R7" s="5" t="s">
        <v>12</v>
      </c>
      <c r="S7" s="5" t="s">
        <v>13</v>
      </c>
      <c r="T7" s="82"/>
      <c r="U7" s="80"/>
      <c r="V7" s="80"/>
      <c r="W7" s="80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68" ht="30">
      <c r="A8" s="10">
        <f xml:space="preserve"> IF(V8="","",SUBTOTAL(3,V$8:$V8))</f>
        <v>1</v>
      </c>
      <c r="B8" s="10" t="s">
        <v>463</v>
      </c>
      <c r="C8" s="10" t="s">
        <v>467</v>
      </c>
      <c r="D8" s="10" t="s">
        <v>310</v>
      </c>
      <c r="E8" s="10" t="s">
        <v>311</v>
      </c>
      <c r="F8" s="10" t="s">
        <v>455</v>
      </c>
      <c r="G8" s="10"/>
      <c r="H8" s="10"/>
      <c r="I8" s="10"/>
      <c r="J8" s="10"/>
      <c r="K8" s="10"/>
      <c r="L8" s="10" t="s">
        <v>343</v>
      </c>
      <c r="M8" s="10" t="s">
        <v>15</v>
      </c>
      <c r="N8" s="36">
        <v>813.75</v>
      </c>
      <c r="O8" s="15">
        <f>SUM(P8:S8)</f>
        <v>16000</v>
      </c>
      <c r="P8" s="15">
        <v>4000</v>
      </c>
      <c r="Q8" s="15">
        <v>4000</v>
      </c>
      <c r="R8" s="15">
        <v>4000</v>
      </c>
      <c r="S8" s="15">
        <v>4000</v>
      </c>
      <c r="T8" s="40">
        <f>ROUND(N8*O8,0)</f>
        <v>13020000</v>
      </c>
      <c r="U8" s="10" t="s">
        <v>55</v>
      </c>
      <c r="V8" s="10" t="s">
        <v>56</v>
      </c>
      <c r="W8" s="10" t="s">
        <v>57</v>
      </c>
      <c r="X8" s="2"/>
      <c r="Y8" s="2"/>
      <c r="Z8" s="2"/>
      <c r="AA8" s="2"/>
      <c r="AB8" s="2"/>
      <c r="AC8" s="2"/>
      <c r="AD8" s="2"/>
      <c r="AE8" s="2"/>
      <c r="AF8" s="2"/>
      <c r="AG8" s="2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</row>
    <row r="9" spans="1:68" ht="30">
      <c r="A9" s="10">
        <f xml:space="preserve"> IF(V9="","",SUBTOTAL(3,V$8:$V9))</f>
        <v>2</v>
      </c>
      <c r="B9" s="60" t="s">
        <v>465</v>
      </c>
      <c r="C9" s="60" t="s">
        <v>468</v>
      </c>
      <c r="D9" s="38" t="s">
        <v>440</v>
      </c>
      <c r="E9" s="38" t="s">
        <v>441</v>
      </c>
      <c r="F9" s="10" t="s">
        <v>455</v>
      </c>
      <c r="G9" s="39"/>
      <c r="H9" s="39"/>
      <c r="I9" s="38"/>
      <c r="J9" s="38"/>
      <c r="K9" s="38"/>
      <c r="L9" s="39" t="s">
        <v>442</v>
      </c>
      <c r="M9" s="10" t="s">
        <v>15</v>
      </c>
      <c r="N9" s="40">
        <v>12941</v>
      </c>
      <c r="O9" s="22">
        <f>SUM(R9:S9)</f>
        <v>64080</v>
      </c>
      <c r="P9" s="19"/>
      <c r="Q9" s="19"/>
      <c r="R9" s="23">
        <v>32040</v>
      </c>
      <c r="S9" s="23">
        <v>32040</v>
      </c>
      <c r="T9" s="15">
        <f>N9*O9</f>
        <v>829259280</v>
      </c>
      <c r="U9" s="20" t="s">
        <v>55</v>
      </c>
      <c r="V9" s="21" t="s">
        <v>56</v>
      </c>
      <c r="W9" s="20" t="s">
        <v>57</v>
      </c>
      <c r="X9" s="2"/>
      <c r="Y9" s="2"/>
      <c r="Z9" s="2"/>
      <c r="AA9" s="2"/>
      <c r="AB9" s="2"/>
      <c r="AC9" s="2"/>
      <c r="AD9" s="2"/>
      <c r="AE9" s="2"/>
      <c r="AF9" s="2"/>
      <c r="AG9" s="2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</row>
    <row r="10" spans="1:68" ht="30">
      <c r="A10" s="10">
        <f xml:space="preserve"> IF(V10="","",SUBTOTAL(3,V$8:$V10))</f>
        <v>3</v>
      </c>
      <c r="B10" s="39" t="s">
        <v>466</v>
      </c>
      <c r="C10" s="39" t="s">
        <v>469</v>
      </c>
      <c r="D10" s="24" t="s">
        <v>447</v>
      </c>
      <c r="E10" s="24" t="s">
        <v>448</v>
      </c>
      <c r="F10" s="10" t="s">
        <v>455</v>
      </c>
      <c r="G10" s="24"/>
      <c r="H10" s="24"/>
      <c r="I10" s="24"/>
      <c r="J10" s="24"/>
      <c r="K10" s="24"/>
      <c r="L10" s="24" t="s">
        <v>343</v>
      </c>
      <c r="M10" s="10" t="s">
        <v>15</v>
      </c>
      <c r="N10" s="41">
        <v>1718</v>
      </c>
      <c r="O10" s="25">
        <v>4000</v>
      </c>
      <c r="P10" s="19"/>
      <c r="Q10" s="19"/>
      <c r="R10" s="25">
        <v>2000</v>
      </c>
      <c r="S10" s="25">
        <v>2000</v>
      </c>
      <c r="T10" s="15">
        <f>N10*O10</f>
        <v>6872000</v>
      </c>
      <c r="U10" s="11" t="s">
        <v>55</v>
      </c>
      <c r="V10" s="24" t="s">
        <v>56</v>
      </c>
      <c r="W10" s="24" t="s">
        <v>57</v>
      </c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</row>
    <row r="11" spans="1:68" ht="30">
      <c r="A11" s="10">
        <f xml:space="preserve"> IF(V11="","",SUBTOTAL(3,V$8:$V11))</f>
        <v>4</v>
      </c>
      <c r="B11" s="10" t="s">
        <v>464</v>
      </c>
      <c r="C11" s="10" t="s">
        <v>467</v>
      </c>
      <c r="D11" s="10" t="s">
        <v>310</v>
      </c>
      <c r="E11" s="10" t="s">
        <v>311</v>
      </c>
      <c r="F11" s="10" t="s">
        <v>455</v>
      </c>
      <c r="G11" s="10"/>
      <c r="H11" s="10"/>
      <c r="I11" s="10"/>
      <c r="J11" s="10"/>
      <c r="K11" s="10"/>
      <c r="L11" s="10" t="s">
        <v>131</v>
      </c>
      <c r="M11" s="10" t="s">
        <v>15</v>
      </c>
      <c r="N11" s="36">
        <v>813.75</v>
      </c>
      <c r="O11" s="15">
        <f>SUM(P11:S11)</f>
        <v>5700</v>
      </c>
      <c r="P11" s="15">
        <v>1620</v>
      </c>
      <c r="Q11" s="15">
        <v>960</v>
      </c>
      <c r="R11" s="15">
        <v>1320</v>
      </c>
      <c r="S11" s="15">
        <v>1800</v>
      </c>
      <c r="T11" s="40">
        <f>ROUND(N11*O11,0)</f>
        <v>4638375</v>
      </c>
      <c r="U11" s="10" t="s">
        <v>389</v>
      </c>
      <c r="V11" s="10" t="s">
        <v>56</v>
      </c>
      <c r="W11" s="10" t="s">
        <v>390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</row>
    <row r="12" spans="1:68" ht="30">
      <c r="A12" s="10">
        <f xml:space="preserve"> IF(V12="","",SUBTOTAL(3,V$8:$V12))</f>
        <v>5</v>
      </c>
      <c r="B12" s="39" t="s">
        <v>466</v>
      </c>
      <c r="C12" s="39" t="s">
        <v>469</v>
      </c>
      <c r="D12" s="24" t="s">
        <v>447</v>
      </c>
      <c r="E12" s="24" t="s">
        <v>448</v>
      </c>
      <c r="F12" s="10" t="s">
        <v>455</v>
      </c>
      <c r="G12" s="24"/>
      <c r="H12" s="24"/>
      <c r="I12" s="24"/>
      <c r="J12" s="24"/>
      <c r="K12" s="24"/>
      <c r="L12" s="24" t="s">
        <v>343</v>
      </c>
      <c r="M12" s="10" t="s">
        <v>15</v>
      </c>
      <c r="N12" s="41">
        <v>1718</v>
      </c>
      <c r="O12" s="25">
        <v>1560</v>
      </c>
      <c r="P12" s="19"/>
      <c r="Q12" s="19"/>
      <c r="R12" s="25">
        <v>660</v>
      </c>
      <c r="S12" s="25">
        <v>900</v>
      </c>
      <c r="T12" s="15">
        <f>N12*O12</f>
        <v>2680080</v>
      </c>
      <c r="U12" s="11" t="s">
        <v>389</v>
      </c>
      <c r="V12" s="24" t="s">
        <v>56</v>
      </c>
      <c r="W12" s="24" t="s">
        <v>390</v>
      </c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</row>
    <row r="13" spans="1:68" ht="30">
      <c r="A13" s="10">
        <f xml:space="preserve"> IF(V13="","",SUBTOTAL(3,V$8:$V13))</f>
        <v>6</v>
      </c>
      <c r="B13" s="10" t="s">
        <v>464</v>
      </c>
      <c r="C13" s="10" t="s">
        <v>467</v>
      </c>
      <c r="D13" s="10" t="s">
        <v>310</v>
      </c>
      <c r="E13" s="10" t="s">
        <v>311</v>
      </c>
      <c r="F13" s="10" t="s">
        <v>455</v>
      </c>
      <c r="G13" s="10"/>
      <c r="H13" s="10"/>
      <c r="I13" s="10"/>
      <c r="J13" s="10"/>
      <c r="K13" s="10"/>
      <c r="L13" s="10" t="s">
        <v>131</v>
      </c>
      <c r="M13" s="10" t="s">
        <v>15</v>
      </c>
      <c r="N13" s="36">
        <v>813.75</v>
      </c>
      <c r="O13" s="15">
        <f>SUM(P13:S13)</f>
        <v>2880</v>
      </c>
      <c r="P13" s="15">
        <v>720</v>
      </c>
      <c r="Q13" s="15">
        <v>720</v>
      </c>
      <c r="R13" s="15">
        <v>720</v>
      </c>
      <c r="S13" s="15">
        <v>720</v>
      </c>
      <c r="T13" s="40">
        <f>ROUND(N13*O13,0)</f>
        <v>2343600</v>
      </c>
      <c r="U13" s="10" t="s">
        <v>203</v>
      </c>
      <c r="V13" s="10" t="s">
        <v>56</v>
      </c>
      <c r="W13" s="10" t="s">
        <v>204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</row>
    <row r="14" spans="1:68" ht="30">
      <c r="A14" s="10">
        <f xml:space="preserve"> IF(V14="","",SUBTOTAL(3,V$8:$V14))</f>
        <v>7</v>
      </c>
      <c r="B14" s="39" t="s">
        <v>466</v>
      </c>
      <c r="C14" s="39" t="s">
        <v>469</v>
      </c>
      <c r="D14" s="24" t="s">
        <v>447</v>
      </c>
      <c r="E14" s="24" t="s">
        <v>448</v>
      </c>
      <c r="F14" s="10" t="s">
        <v>455</v>
      </c>
      <c r="G14" s="24"/>
      <c r="H14" s="24"/>
      <c r="I14" s="24"/>
      <c r="J14" s="24"/>
      <c r="K14" s="24"/>
      <c r="L14" s="24" t="s">
        <v>343</v>
      </c>
      <c r="M14" s="10" t="s">
        <v>15</v>
      </c>
      <c r="N14" s="41">
        <v>1718</v>
      </c>
      <c r="O14" s="25">
        <v>720</v>
      </c>
      <c r="P14" s="19"/>
      <c r="Q14" s="19"/>
      <c r="R14" s="25">
        <v>360</v>
      </c>
      <c r="S14" s="25">
        <v>360</v>
      </c>
      <c r="T14" s="15">
        <f>N14*O14</f>
        <v>1236960</v>
      </c>
      <c r="U14" s="11" t="s">
        <v>203</v>
      </c>
      <c r="V14" s="24" t="s">
        <v>56</v>
      </c>
      <c r="W14" s="24" t="s">
        <v>204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</row>
    <row r="15" spans="1:68" ht="30">
      <c r="A15" s="10">
        <f xml:space="preserve"> IF(V15="","",SUBTOTAL(3,V$8:$V15))</f>
        <v>8</v>
      </c>
      <c r="B15" s="10" t="s">
        <v>464</v>
      </c>
      <c r="C15" s="10" t="s">
        <v>467</v>
      </c>
      <c r="D15" s="10" t="s">
        <v>310</v>
      </c>
      <c r="E15" s="10" t="s">
        <v>311</v>
      </c>
      <c r="F15" s="10" t="s">
        <v>455</v>
      </c>
      <c r="G15" s="10"/>
      <c r="H15" s="10"/>
      <c r="I15" s="10"/>
      <c r="J15" s="10"/>
      <c r="K15" s="10"/>
      <c r="L15" s="10" t="s">
        <v>131</v>
      </c>
      <c r="M15" s="10" t="s">
        <v>15</v>
      </c>
      <c r="N15" s="36">
        <v>813.75</v>
      </c>
      <c r="O15" s="15">
        <f>SUM(P15:S15)</f>
        <v>1800</v>
      </c>
      <c r="P15" s="15">
        <v>180</v>
      </c>
      <c r="Q15" s="15">
        <v>540</v>
      </c>
      <c r="R15" s="15">
        <v>540</v>
      </c>
      <c r="S15" s="15">
        <v>540</v>
      </c>
      <c r="T15" s="40">
        <f>ROUND(N15*O15,0)</f>
        <v>1464750</v>
      </c>
      <c r="U15" s="10" t="s">
        <v>205</v>
      </c>
      <c r="V15" s="10" t="s">
        <v>56</v>
      </c>
      <c r="W15" s="10" t="s">
        <v>206</v>
      </c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</row>
    <row r="16" spans="1:68" ht="30">
      <c r="A16" s="10">
        <f xml:space="preserve"> IF(V16="","",SUBTOTAL(3,V$8:$V16))</f>
        <v>9</v>
      </c>
      <c r="B16" s="39" t="s">
        <v>466</v>
      </c>
      <c r="C16" s="39" t="s">
        <v>469</v>
      </c>
      <c r="D16" s="24" t="s">
        <v>447</v>
      </c>
      <c r="E16" s="24" t="s">
        <v>448</v>
      </c>
      <c r="F16" s="10" t="s">
        <v>455</v>
      </c>
      <c r="G16" s="24"/>
      <c r="H16" s="24"/>
      <c r="I16" s="24"/>
      <c r="J16" s="24"/>
      <c r="K16" s="24"/>
      <c r="L16" s="24" t="s">
        <v>343</v>
      </c>
      <c r="M16" s="10" t="s">
        <v>15</v>
      </c>
      <c r="N16" s="41">
        <v>1718</v>
      </c>
      <c r="O16" s="25">
        <v>540</v>
      </c>
      <c r="P16" s="19"/>
      <c r="Q16" s="19"/>
      <c r="R16" s="25">
        <v>270</v>
      </c>
      <c r="S16" s="25">
        <v>270</v>
      </c>
      <c r="T16" s="15">
        <f>N16*O16</f>
        <v>927720</v>
      </c>
      <c r="U16" s="11" t="s">
        <v>205</v>
      </c>
      <c r="V16" s="24" t="s">
        <v>56</v>
      </c>
      <c r="W16" s="24" t="s">
        <v>206</v>
      </c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</row>
    <row r="17" spans="1:68" ht="30">
      <c r="A17" s="10">
        <f xml:space="preserve"> IF(V17="","",SUBTOTAL(3,V$8:$V17))</f>
        <v>10</v>
      </c>
      <c r="B17" s="10" t="s">
        <v>464</v>
      </c>
      <c r="C17" s="10" t="s">
        <v>467</v>
      </c>
      <c r="D17" s="10" t="s">
        <v>310</v>
      </c>
      <c r="E17" s="10" t="s">
        <v>311</v>
      </c>
      <c r="F17" s="10" t="s">
        <v>455</v>
      </c>
      <c r="G17" s="10"/>
      <c r="H17" s="10"/>
      <c r="I17" s="10"/>
      <c r="J17" s="10"/>
      <c r="K17" s="10"/>
      <c r="L17" s="10" t="s">
        <v>131</v>
      </c>
      <c r="M17" s="10" t="s">
        <v>15</v>
      </c>
      <c r="N17" s="36">
        <v>813.75</v>
      </c>
      <c r="O17" s="15">
        <f>SUM(P17:S17)</f>
        <v>3180</v>
      </c>
      <c r="P17" s="15">
        <v>660</v>
      </c>
      <c r="Q17" s="15">
        <v>720</v>
      </c>
      <c r="R17" s="15">
        <v>900</v>
      </c>
      <c r="S17" s="15">
        <v>900</v>
      </c>
      <c r="T17" s="40">
        <f>ROUND(N17*O17,0)</f>
        <v>2587725</v>
      </c>
      <c r="U17" s="10" t="s">
        <v>207</v>
      </c>
      <c r="V17" s="10" t="s">
        <v>56</v>
      </c>
      <c r="W17" s="10" t="s">
        <v>208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</row>
    <row r="18" spans="1:68" ht="30">
      <c r="A18" s="10">
        <f xml:space="preserve"> IF(V18="","",SUBTOTAL(3,V$8:$V18))</f>
        <v>11</v>
      </c>
      <c r="B18" s="39" t="s">
        <v>466</v>
      </c>
      <c r="C18" s="39" t="s">
        <v>469</v>
      </c>
      <c r="D18" s="24" t="s">
        <v>447</v>
      </c>
      <c r="E18" s="24" t="s">
        <v>448</v>
      </c>
      <c r="F18" s="10" t="s">
        <v>455</v>
      </c>
      <c r="G18" s="24"/>
      <c r="H18" s="24"/>
      <c r="I18" s="24"/>
      <c r="J18" s="24"/>
      <c r="K18" s="24"/>
      <c r="L18" s="24" t="s">
        <v>343</v>
      </c>
      <c r="M18" s="10" t="s">
        <v>15</v>
      </c>
      <c r="N18" s="41">
        <v>1718</v>
      </c>
      <c r="O18" s="25">
        <v>900</v>
      </c>
      <c r="P18" s="19"/>
      <c r="Q18" s="19"/>
      <c r="R18" s="25">
        <v>450</v>
      </c>
      <c r="S18" s="25">
        <v>450</v>
      </c>
      <c r="T18" s="15">
        <f>N18*O18</f>
        <v>1546200</v>
      </c>
      <c r="U18" s="11" t="s">
        <v>207</v>
      </c>
      <c r="V18" s="24" t="s">
        <v>56</v>
      </c>
      <c r="W18" s="24" t="s">
        <v>208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</row>
    <row r="19" spans="1:68" ht="30">
      <c r="A19" s="10">
        <f xml:space="preserve"> IF(V19="","",SUBTOTAL(3,V$8:$V19))</f>
        <v>12</v>
      </c>
      <c r="B19" s="10" t="s">
        <v>464</v>
      </c>
      <c r="C19" s="10" t="s">
        <v>467</v>
      </c>
      <c r="D19" s="10" t="s">
        <v>310</v>
      </c>
      <c r="E19" s="10" t="s">
        <v>311</v>
      </c>
      <c r="F19" s="10" t="s">
        <v>455</v>
      </c>
      <c r="G19" s="10"/>
      <c r="H19" s="10"/>
      <c r="I19" s="10"/>
      <c r="J19" s="10"/>
      <c r="K19" s="10"/>
      <c r="L19" s="10" t="s">
        <v>131</v>
      </c>
      <c r="M19" s="10" t="s">
        <v>15</v>
      </c>
      <c r="N19" s="36">
        <v>813.75</v>
      </c>
      <c r="O19" s="15">
        <f>SUM(P19:S19)</f>
        <v>3420</v>
      </c>
      <c r="P19" s="15">
        <v>900</v>
      </c>
      <c r="Q19" s="15">
        <v>900</v>
      </c>
      <c r="R19" s="15">
        <v>900</v>
      </c>
      <c r="S19" s="15">
        <v>720</v>
      </c>
      <c r="T19" s="40">
        <f>ROUND(N19*O19,0)</f>
        <v>2783025</v>
      </c>
      <c r="U19" s="10" t="s">
        <v>393</v>
      </c>
      <c r="V19" s="10" t="s">
        <v>56</v>
      </c>
      <c r="W19" s="10" t="s">
        <v>394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</row>
    <row r="20" spans="1:68" ht="30">
      <c r="A20" s="10">
        <f xml:space="preserve"> IF(V20="","",SUBTOTAL(3,V$8:$V20))</f>
        <v>13</v>
      </c>
      <c r="B20" s="39" t="s">
        <v>466</v>
      </c>
      <c r="C20" s="39" t="s">
        <v>469</v>
      </c>
      <c r="D20" s="24" t="s">
        <v>447</v>
      </c>
      <c r="E20" s="24" t="s">
        <v>448</v>
      </c>
      <c r="F20" s="10" t="s">
        <v>455</v>
      </c>
      <c r="G20" s="24"/>
      <c r="H20" s="24"/>
      <c r="I20" s="24"/>
      <c r="J20" s="24"/>
      <c r="K20" s="24"/>
      <c r="L20" s="24" t="s">
        <v>343</v>
      </c>
      <c r="M20" s="10" t="s">
        <v>15</v>
      </c>
      <c r="N20" s="41">
        <v>1718</v>
      </c>
      <c r="O20" s="25">
        <v>810</v>
      </c>
      <c r="P20" s="19"/>
      <c r="Q20" s="19"/>
      <c r="R20" s="25">
        <v>450</v>
      </c>
      <c r="S20" s="25">
        <v>360</v>
      </c>
      <c r="T20" s="15">
        <f>N20*O20</f>
        <v>1391580</v>
      </c>
      <c r="U20" s="11" t="s">
        <v>393</v>
      </c>
      <c r="V20" s="24" t="s">
        <v>56</v>
      </c>
      <c r="W20" s="24" t="s">
        <v>394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</row>
    <row r="21" spans="1:68" ht="30">
      <c r="A21" s="10">
        <f xml:space="preserve"> IF(V21="","",SUBTOTAL(3,V$8:$V21))</f>
        <v>14</v>
      </c>
      <c r="B21" s="10" t="s">
        <v>464</v>
      </c>
      <c r="C21" s="10" t="s">
        <v>467</v>
      </c>
      <c r="D21" s="10" t="s">
        <v>310</v>
      </c>
      <c r="E21" s="10" t="s">
        <v>311</v>
      </c>
      <c r="F21" s="10" t="s">
        <v>455</v>
      </c>
      <c r="G21" s="10"/>
      <c r="H21" s="10"/>
      <c r="I21" s="10"/>
      <c r="J21" s="10"/>
      <c r="K21" s="10"/>
      <c r="L21" s="10" t="s">
        <v>131</v>
      </c>
      <c r="M21" s="10" t="s">
        <v>15</v>
      </c>
      <c r="N21" s="36">
        <v>813.75</v>
      </c>
      <c r="O21" s="15">
        <f>SUM(P21:S21)</f>
        <v>8970</v>
      </c>
      <c r="P21" s="15">
        <v>3570</v>
      </c>
      <c r="Q21" s="15">
        <v>1800</v>
      </c>
      <c r="R21" s="15">
        <v>1800</v>
      </c>
      <c r="S21" s="15">
        <v>1800</v>
      </c>
      <c r="T21" s="40">
        <f>ROUND(N21*O21,0)</f>
        <v>7299338</v>
      </c>
      <c r="U21" s="10" t="s">
        <v>58</v>
      </c>
      <c r="V21" s="10" t="s">
        <v>56</v>
      </c>
      <c r="W21" s="10" t="s">
        <v>59</v>
      </c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</row>
    <row r="22" spans="1:68" ht="30">
      <c r="A22" s="10">
        <f xml:space="preserve"> IF(V22="","",SUBTOTAL(3,V$8:$V22))</f>
        <v>15</v>
      </c>
      <c r="B22" s="60" t="s">
        <v>465</v>
      </c>
      <c r="C22" s="60" t="s">
        <v>468</v>
      </c>
      <c r="D22" s="38" t="s">
        <v>440</v>
      </c>
      <c r="E22" s="38" t="s">
        <v>441</v>
      </c>
      <c r="F22" s="10" t="s">
        <v>455</v>
      </c>
      <c r="G22" s="39"/>
      <c r="H22" s="39"/>
      <c r="I22" s="38"/>
      <c r="J22" s="38"/>
      <c r="K22" s="38"/>
      <c r="L22" s="39" t="s">
        <v>442</v>
      </c>
      <c r="M22" s="10" t="s">
        <v>15</v>
      </c>
      <c r="N22" s="40">
        <v>12941</v>
      </c>
      <c r="O22" s="22">
        <f>SUM(R22:S22)</f>
        <v>26640</v>
      </c>
      <c r="P22" s="19"/>
      <c r="Q22" s="19"/>
      <c r="R22" s="23">
        <v>13320</v>
      </c>
      <c r="S22" s="23">
        <v>13320</v>
      </c>
      <c r="T22" s="15">
        <f>N22*O22</f>
        <v>344748240</v>
      </c>
      <c r="U22" s="20" t="s">
        <v>58</v>
      </c>
      <c r="V22" s="21" t="s">
        <v>56</v>
      </c>
      <c r="W22" s="20" t="s">
        <v>59</v>
      </c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</row>
    <row r="23" spans="1:68" ht="30">
      <c r="A23" s="10">
        <f xml:space="preserve"> IF(V23="","",SUBTOTAL(3,V$8:$V23))</f>
        <v>16</v>
      </c>
      <c r="B23" s="39" t="s">
        <v>466</v>
      </c>
      <c r="C23" s="39" t="s">
        <v>469</v>
      </c>
      <c r="D23" s="24" t="s">
        <v>447</v>
      </c>
      <c r="E23" s="24" t="s">
        <v>448</v>
      </c>
      <c r="F23" s="10" t="s">
        <v>455</v>
      </c>
      <c r="G23" s="24"/>
      <c r="H23" s="24"/>
      <c r="I23" s="24"/>
      <c r="J23" s="24"/>
      <c r="K23" s="24"/>
      <c r="L23" s="24" t="s">
        <v>343</v>
      </c>
      <c r="M23" s="10" t="s">
        <v>15</v>
      </c>
      <c r="N23" s="41">
        <v>1718</v>
      </c>
      <c r="O23" s="25">
        <v>1800</v>
      </c>
      <c r="P23" s="19"/>
      <c r="Q23" s="19"/>
      <c r="R23" s="25">
        <v>900</v>
      </c>
      <c r="S23" s="25">
        <v>900</v>
      </c>
      <c r="T23" s="15">
        <f>N23*O23</f>
        <v>3092400</v>
      </c>
      <c r="U23" s="11" t="s">
        <v>58</v>
      </c>
      <c r="V23" s="24" t="s">
        <v>56</v>
      </c>
      <c r="W23" s="24" t="s">
        <v>59</v>
      </c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</row>
    <row r="24" spans="1:68" ht="30">
      <c r="A24" s="10">
        <f xml:space="preserve"> IF(V24="","",SUBTOTAL(3,V$8:$V24))</f>
        <v>17</v>
      </c>
      <c r="B24" s="10" t="s">
        <v>464</v>
      </c>
      <c r="C24" s="10" t="s">
        <v>467</v>
      </c>
      <c r="D24" s="10" t="s">
        <v>310</v>
      </c>
      <c r="E24" s="10" t="s">
        <v>311</v>
      </c>
      <c r="F24" s="10" t="s">
        <v>455</v>
      </c>
      <c r="G24" s="10"/>
      <c r="H24" s="10"/>
      <c r="I24" s="10"/>
      <c r="J24" s="10"/>
      <c r="K24" s="10"/>
      <c r="L24" s="10" t="s">
        <v>131</v>
      </c>
      <c r="M24" s="10" t="s">
        <v>15</v>
      </c>
      <c r="N24" s="36">
        <v>813.75</v>
      </c>
      <c r="O24" s="15">
        <f>SUM(P24:S24)</f>
        <v>5220</v>
      </c>
      <c r="P24" s="15">
        <v>1680</v>
      </c>
      <c r="Q24" s="15">
        <v>1080</v>
      </c>
      <c r="R24" s="15">
        <v>1200</v>
      </c>
      <c r="S24" s="15">
        <v>1260</v>
      </c>
      <c r="T24" s="40">
        <f>ROUND(N24*O24,0)</f>
        <v>4247775</v>
      </c>
      <c r="U24" s="10" t="s">
        <v>391</v>
      </c>
      <c r="V24" s="10" t="s">
        <v>56</v>
      </c>
      <c r="W24" s="10" t="s">
        <v>392</v>
      </c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</row>
    <row r="25" spans="1:68" ht="30">
      <c r="A25" s="10">
        <f xml:space="preserve"> IF(V25="","",SUBTOTAL(3,V$8:$V25))</f>
        <v>18</v>
      </c>
      <c r="B25" s="39" t="s">
        <v>466</v>
      </c>
      <c r="C25" s="39" t="s">
        <v>469</v>
      </c>
      <c r="D25" s="24" t="s">
        <v>447</v>
      </c>
      <c r="E25" s="24" t="s">
        <v>448</v>
      </c>
      <c r="F25" s="10" t="s">
        <v>455</v>
      </c>
      <c r="G25" s="24"/>
      <c r="H25" s="24"/>
      <c r="I25" s="24"/>
      <c r="J25" s="24"/>
      <c r="K25" s="24"/>
      <c r="L25" s="24" t="s">
        <v>343</v>
      </c>
      <c r="M25" s="10" t="s">
        <v>15</v>
      </c>
      <c r="N25" s="41">
        <v>1718</v>
      </c>
      <c r="O25" s="25">
        <v>1230</v>
      </c>
      <c r="P25" s="19"/>
      <c r="Q25" s="19"/>
      <c r="R25" s="25">
        <v>600</v>
      </c>
      <c r="S25" s="25">
        <v>630</v>
      </c>
      <c r="T25" s="15">
        <f>N25*O25</f>
        <v>2113140</v>
      </c>
      <c r="U25" s="11" t="s">
        <v>391</v>
      </c>
      <c r="V25" s="24" t="s">
        <v>56</v>
      </c>
      <c r="W25" s="24" t="s">
        <v>392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</row>
    <row r="26" spans="1:68" ht="30">
      <c r="A26" s="10">
        <f xml:space="preserve"> IF(V26="","",SUBTOTAL(3,V$8:$V26))</f>
        <v>19</v>
      </c>
      <c r="B26" s="10" t="s">
        <v>464</v>
      </c>
      <c r="C26" s="10" t="s">
        <v>467</v>
      </c>
      <c r="D26" s="10" t="s">
        <v>310</v>
      </c>
      <c r="E26" s="10" t="s">
        <v>311</v>
      </c>
      <c r="F26" s="10" t="s">
        <v>455</v>
      </c>
      <c r="G26" s="10"/>
      <c r="H26" s="10"/>
      <c r="I26" s="10"/>
      <c r="J26" s="10"/>
      <c r="K26" s="10"/>
      <c r="L26" s="10" t="s">
        <v>131</v>
      </c>
      <c r="M26" s="10" t="s">
        <v>15</v>
      </c>
      <c r="N26" s="36">
        <v>813.75</v>
      </c>
      <c r="O26" s="15">
        <f>SUM(P26:S26)</f>
        <v>3060</v>
      </c>
      <c r="P26" s="15">
        <v>60</v>
      </c>
      <c r="Q26" s="15">
        <v>900</v>
      </c>
      <c r="R26" s="15">
        <v>1020</v>
      </c>
      <c r="S26" s="15">
        <v>1080</v>
      </c>
      <c r="T26" s="40">
        <f>ROUND(N26*O26,0)</f>
        <v>2490075</v>
      </c>
      <c r="U26" s="10" t="s">
        <v>209</v>
      </c>
      <c r="V26" s="10" t="s">
        <v>56</v>
      </c>
      <c r="W26" s="10" t="s">
        <v>210</v>
      </c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</row>
    <row r="27" spans="1:68" ht="30">
      <c r="A27" s="10">
        <f xml:space="preserve"> IF(V27="","",SUBTOTAL(3,V$8:$V27))</f>
        <v>20</v>
      </c>
      <c r="B27" s="39" t="s">
        <v>466</v>
      </c>
      <c r="C27" s="39" t="s">
        <v>469</v>
      </c>
      <c r="D27" s="24" t="s">
        <v>447</v>
      </c>
      <c r="E27" s="24" t="s">
        <v>448</v>
      </c>
      <c r="F27" s="10" t="s">
        <v>455</v>
      </c>
      <c r="G27" s="24"/>
      <c r="H27" s="24"/>
      <c r="I27" s="24"/>
      <c r="J27" s="24"/>
      <c r="K27" s="24"/>
      <c r="L27" s="24" t="s">
        <v>343</v>
      </c>
      <c r="M27" s="10" t="s">
        <v>15</v>
      </c>
      <c r="N27" s="41">
        <v>1718</v>
      </c>
      <c r="O27" s="25">
        <v>1050</v>
      </c>
      <c r="P27" s="19"/>
      <c r="Q27" s="19"/>
      <c r="R27" s="25">
        <v>510</v>
      </c>
      <c r="S27" s="25">
        <v>540</v>
      </c>
      <c r="T27" s="15">
        <f>N27*O27</f>
        <v>1803900</v>
      </c>
      <c r="U27" s="11" t="s">
        <v>209</v>
      </c>
      <c r="V27" s="24" t="s">
        <v>56</v>
      </c>
      <c r="W27" s="24" t="s">
        <v>210</v>
      </c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</row>
    <row r="28" spans="1:68" ht="30">
      <c r="A28" s="10">
        <f xml:space="preserve"> IF(V28="","",SUBTOTAL(3,V$8:$V28))</f>
        <v>21</v>
      </c>
      <c r="B28" s="10" t="s">
        <v>464</v>
      </c>
      <c r="C28" s="10" t="s">
        <v>467</v>
      </c>
      <c r="D28" s="10" t="s">
        <v>310</v>
      </c>
      <c r="E28" s="10" t="s">
        <v>311</v>
      </c>
      <c r="F28" s="10" t="s">
        <v>455</v>
      </c>
      <c r="G28" s="10"/>
      <c r="H28" s="10"/>
      <c r="I28" s="10"/>
      <c r="J28" s="10"/>
      <c r="K28" s="10"/>
      <c r="L28" s="10" t="s">
        <v>131</v>
      </c>
      <c r="M28" s="10" t="s">
        <v>15</v>
      </c>
      <c r="N28" s="36">
        <v>813.75</v>
      </c>
      <c r="O28" s="15">
        <f>SUM(P28:S28)</f>
        <v>23100</v>
      </c>
      <c r="P28" s="15">
        <v>4740</v>
      </c>
      <c r="Q28" s="15">
        <v>5760</v>
      </c>
      <c r="R28" s="15">
        <v>2100</v>
      </c>
      <c r="S28" s="15">
        <v>10500</v>
      </c>
      <c r="T28" s="40">
        <f>ROUND(N28*O28,0)</f>
        <v>18797625</v>
      </c>
      <c r="U28" s="10" t="s">
        <v>211</v>
      </c>
      <c r="V28" s="10" t="s">
        <v>56</v>
      </c>
      <c r="W28" s="10" t="s">
        <v>212</v>
      </c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</row>
    <row r="29" spans="1:68" ht="30">
      <c r="A29" s="10">
        <f xml:space="preserve"> IF(V29="","",SUBTOTAL(3,V$8:$V29))</f>
        <v>22</v>
      </c>
      <c r="B29" s="39" t="s">
        <v>466</v>
      </c>
      <c r="C29" s="39" t="s">
        <v>469</v>
      </c>
      <c r="D29" s="24" t="s">
        <v>447</v>
      </c>
      <c r="E29" s="24" t="s">
        <v>448</v>
      </c>
      <c r="F29" s="10" t="s">
        <v>455</v>
      </c>
      <c r="G29" s="24"/>
      <c r="H29" s="24"/>
      <c r="I29" s="24"/>
      <c r="J29" s="24"/>
      <c r="K29" s="24"/>
      <c r="L29" s="24" t="s">
        <v>343</v>
      </c>
      <c r="M29" s="10" t="s">
        <v>15</v>
      </c>
      <c r="N29" s="41">
        <v>1718</v>
      </c>
      <c r="O29" s="25">
        <v>6300</v>
      </c>
      <c r="P29" s="19"/>
      <c r="Q29" s="19"/>
      <c r="R29" s="25">
        <v>1050</v>
      </c>
      <c r="S29" s="25">
        <v>5250</v>
      </c>
      <c r="T29" s="15">
        <f>N29*O29</f>
        <v>10823400</v>
      </c>
      <c r="U29" s="11" t="s">
        <v>211</v>
      </c>
      <c r="V29" s="24" t="s">
        <v>56</v>
      </c>
      <c r="W29" s="24" t="s">
        <v>212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</row>
    <row r="30" spans="1:68" ht="30">
      <c r="A30" s="10">
        <f xml:space="preserve"> IF(V30="","",SUBTOTAL(3,V$8:$V30))</f>
        <v>23</v>
      </c>
      <c r="B30" s="10" t="s">
        <v>464</v>
      </c>
      <c r="C30" s="10" t="s">
        <v>467</v>
      </c>
      <c r="D30" s="10" t="s">
        <v>310</v>
      </c>
      <c r="E30" s="10" t="s">
        <v>311</v>
      </c>
      <c r="F30" s="10" t="s">
        <v>455</v>
      </c>
      <c r="G30" s="10"/>
      <c r="H30" s="10"/>
      <c r="I30" s="10"/>
      <c r="J30" s="10"/>
      <c r="K30" s="10"/>
      <c r="L30" s="10" t="s">
        <v>131</v>
      </c>
      <c r="M30" s="10" t="s">
        <v>15</v>
      </c>
      <c r="N30" s="36">
        <v>813.75</v>
      </c>
      <c r="O30" s="15">
        <f>SUM(P30:S30)</f>
        <v>25500</v>
      </c>
      <c r="P30" s="15">
        <v>9600</v>
      </c>
      <c r="Q30" s="15">
        <v>5100</v>
      </c>
      <c r="R30" s="15">
        <v>5400</v>
      </c>
      <c r="S30" s="15">
        <v>5400</v>
      </c>
      <c r="T30" s="40">
        <f>ROUND(N30*O30,0)</f>
        <v>20750625</v>
      </c>
      <c r="U30" s="10" t="s">
        <v>213</v>
      </c>
      <c r="V30" s="10" t="s">
        <v>56</v>
      </c>
      <c r="W30" s="10" t="s">
        <v>214</v>
      </c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</row>
    <row r="31" spans="1:68" ht="30">
      <c r="A31" s="10">
        <f xml:space="preserve"> IF(V31="","",SUBTOTAL(3,V$8:$V31))</f>
        <v>24</v>
      </c>
      <c r="B31" s="60" t="s">
        <v>465</v>
      </c>
      <c r="C31" s="60" t="s">
        <v>468</v>
      </c>
      <c r="D31" s="38" t="s">
        <v>440</v>
      </c>
      <c r="E31" s="38" t="s">
        <v>441</v>
      </c>
      <c r="F31" s="10" t="s">
        <v>455</v>
      </c>
      <c r="G31" s="39"/>
      <c r="H31" s="39"/>
      <c r="I31" s="38"/>
      <c r="J31" s="38"/>
      <c r="K31" s="38"/>
      <c r="L31" s="39" t="s">
        <v>442</v>
      </c>
      <c r="M31" s="10" t="s">
        <v>15</v>
      </c>
      <c r="N31" s="40">
        <v>12941</v>
      </c>
      <c r="O31" s="22">
        <f>SUM(R31:S31)</f>
        <v>27360</v>
      </c>
      <c r="P31" s="19"/>
      <c r="Q31" s="19"/>
      <c r="R31" s="23">
        <v>13680</v>
      </c>
      <c r="S31" s="23">
        <v>13680</v>
      </c>
      <c r="T31" s="15">
        <f>N31*O31</f>
        <v>354065760</v>
      </c>
      <c r="U31" s="20" t="s">
        <v>213</v>
      </c>
      <c r="V31" s="21" t="s">
        <v>56</v>
      </c>
      <c r="W31" s="20" t="s">
        <v>214</v>
      </c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</row>
    <row r="32" spans="1:68" ht="30">
      <c r="A32" s="10">
        <f xml:space="preserve"> IF(V32="","",SUBTOTAL(3,V$8:$V32))</f>
        <v>25</v>
      </c>
      <c r="B32" s="39" t="s">
        <v>466</v>
      </c>
      <c r="C32" s="39" t="s">
        <v>469</v>
      </c>
      <c r="D32" s="24" t="s">
        <v>447</v>
      </c>
      <c r="E32" s="24" t="s">
        <v>448</v>
      </c>
      <c r="F32" s="10" t="s">
        <v>455</v>
      </c>
      <c r="G32" s="24"/>
      <c r="H32" s="24"/>
      <c r="I32" s="24"/>
      <c r="J32" s="24"/>
      <c r="K32" s="24"/>
      <c r="L32" s="24" t="s">
        <v>343</v>
      </c>
      <c r="M32" s="10" t="s">
        <v>15</v>
      </c>
      <c r="N32" s="41">
        <v>1718</v>
      </c>
      <c r="O32" s="25">
        <v>5400</v>
      </c>
      <c r="P32" s="19"/>
      <c r="Q32" s="19"/>
      <c r="R32" s="25">
        <v>2700</v>
      </c>
      <c r="S32" s="25">
        <v>2700</v>
      </c>
      <c r="T32" s="15">
        <f>N32*O32</f>
        <v>9277200</v>
      </c>
      <c r="U32" s="11" t="s">
        <v>213</v>
      </c>
      <c r="V32" s="24" t="s">
        <v>56</v>
      </c>
      <c r="W32" s="24" t="s">
        <v>214</v>
      </c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</row>
    <row r="33" spans="1:68" ht="30">
      <c r="A33" s="10">
        <f xml:space="preserve"> IF(V33="","",SUBTOTAL(3,V$8:$V33))</f>
        <v>26</v>
      </c>
      <c r="B33" s="10" t="s">
        <v>464</v>
      </c>
      <c r="C33" s="10" t="s">
        <v>467</v>
      </c>
      <c r="D33" s="10" t="s">
        <v>310</v>
      </c>
      <c r="E33" s="10" t="s">
        <v>311</v>
      </c>
      <c r="F33" s="10" t="s">
        <v>455</v>
      </c>
      <c r="G33" s="10"/>
      <c r="H33" s="10"/>
      <c r="I33" s="10"/>
      <c r="J33" s="10"/>
      <c r="K33" s="10"/>
      <c r="L33" s="10" t="s">
        <v>131</v>
      </c>
      <c r="M33" s="10" t="s">
        <v>15</v>
      </c>
      <c r="N33" s="36">
        <v>813.75</v>
      </c>
      <c r="O33" s="15">
        <f>SUM(P33:S33)</f>
        <v>4440</v>
      </c>
      <c r="P33" s="15">
        <v>900</v>
      </c>
      <c r="Q33" s="15">
        <v>1080</v>
      </c>
      <c r="R33" s="15">
        <v>1200</v>
      </c>
      <c r="S33" s="15">
        <v>1260</v>
      </c>
      <c r="T33" s="40">
        <f>ROUND(N33*O33,0)</f>
        <v>3613050</v>
      </c>
      <c r="U33" s="10" t="s">
        <v>215</v>
      </c>
      <c r="V33" s="10" t="s">
        <v>56</v>
      </c>
      <c r="W33" s="10" t="s">
        <v>216</v>
      </c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</row>
    <row r="34" spans="1:68" ht="30">
      <c r="A34" s="10">
        <f xml:space="preserve"> IF(V34="","",SUBTOTAL(3,V$8:$V34))</f>
        <v>27</v>
      </c>
      <c r="B34" s="39" t="s">
        <v>466</v>
      </c>
      <c r="C34" s="39" t="s">
        <v>469</v>
      </c>
      <c r="D34" s="24" t="s">
        <v>447</v>
      </c>
      <c r="E34" s="24" t="s">
        <v>448</v>
      </c>
      <c r="F34" s="10" t="s">
        <v>455</v>
      </c>
      <c r="G34" s="24"/>
      <c r="H34" s="24"/>
      <c r="I34" s="24"/>
      <c r="J34" s="24"/>
      <c r="K34" s="24"/>
      <c r="L34" s="24" t="s">
        <v>343</v>
      </c>
      <c r="M34" s="10" t="s">
        <v>15</v>
      </c>
      <c r="N34" s="41">
        <v>1718</v>
      </c>
      <c r="O34" s="25">
        <v>1230</v>
      </c>
      <c r="P34" s="19"/>
      <c r="Q34" s="19"/>
      <c r="R34" s="25">
        <v>600</v>
      </c>
      <c r="S34" s="25">
        <v>630</v>
      </c>
      <c r="T34" s="15">
        <f>N34*O34</f>
        <v>2113140</v>
      </c>
      <c r="U34" s="11" t="s">
        <v>215</v>
      </c>
      <c r="V34" s="24" t="s">
        <v>56</v>
      </c>
      <c r="W34" s="24" t="s">
        <v>216</v>
      </c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</row>
    <row r="35" spans="1:68" ht="30">
      <c r="A35" s="10">
        <f xml:space="preserve"> IF(V35="","",SUBTOTAL(3,V$8:$V35))</f>
        <v>28</v>
      </c>
      <c r="B35" s="60" t="s">
        <v>465</v>
      </c>
      <c r="C35" s="60" t="s">
        <v>468</v>
      </c>
      <c r="D35" s="38" t="s">
        <v>440</v>
      </c>
      <c r="E35" s="38" t="s">
        <v>441</v>
      </c>
      <c r="F35" s="10" t="s">
        <v>455</v>
      </c>
      <c r="G35" s="39"/>
      <c r="H35" s="39"/>
      <c r="I35" s="38"/>
      <c r="J35" s="38"/>
      <c r="K35" s="38"/>
      <c r="L35" s="39" t="s">
        <v>442</v>
      </c>
      <c r="M35" s="10" t="s">
        <v>15</v>
      </c>
      <c r="N35" s="40">
        <v>12941</v>
      </c>
      <c r="O35" s="22">
        <f>SUM(R35:S35)</f>
        <v>2400</v>
      </c>
      <c r="P35" s="19"/>
      <c r="Q35" s="19"/>
      <c r="R35" s="23">
        <v>1200</v>
      </c>
      <c r="S35" s="23">
        <v>1200</v>
      </c>
      <c r="T35" s="15">
        <f>N35*O35</f>
        <v>31058400</v>
      </c>
      <c r="U35" s="20" t="s">
        <v>312</v>
      </c>
      <c r="V35" s="21" t="s">
        <v>56</v>
      </c>
      <c r="W35" s="20" t="s">
        <v>522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</row>
    <row r="36" spans="1:68" ht="30">
      <c r="A36" s="10">
        <f xml:space="preserve"> IF(V36="","",SUBTOTAL(3,V$8:$V36))</f>
        <v>29</v>
      </c>
      <c r="B36" s="10" t="s">
        <v>464</v>
      </c>
      <c r="C36" s="10" t="s">
        <v>467</v>
      </c>
      <c r="D36" s="10" t="s">
        <v>310</v>
      </c>
      <c r="E36" s="10" t="s">
        <v>311</v>
      </c>
      <c r="F36" s="10" t="s">
        <v>455</v>
      </c>
      <c r="G36" s="10"/>
      <c r="H36" s="10"/>
      <c r="I36" s="10"/>
      <c r="J36" s="10"/>
      <c r="K36" s="10"/>
      <c r="L36" s="10" t="s">
        <v>131</v>
      </c>
      <c r="M36" s="10" t="s">
        <v>15</v>
      </c>
      <c r="N36" s="36">
        <v>813.75</v>
      </c>
      <c r="O36" s="15">
        <f>SUM(P36:S36)</f>
        <v>7200</v>
      </c>
      <c r="P36" s="15">
        <v>1800</v>
      </c>
      <c r="Q36" s="15">
        <v>1800</v>
      </c>
      <c r="R36" s="15">
        <v>1800</v>
      </c>
      <c r="S36" s="15">
        <v>1800</v>
      </c>
      <c r="T36" s="40">
        <f>ROUND(N36*O36,0)</f>
        <v>5859000</v>
      </c>
      <c r="U36" s="10" t="s">
        <v>217</v>
      </c>
      <c r="V36" s="10" t="s">
        <v>56</v>
      </c>
      <c r="W36" s="10" t="s">
        <v>218</v>
      </c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</row>
    <row r="37" spans="1:68" ht="30">
      <c r="A37" s="10">
        <f xml:space="preserve"> IF(V37="","",SUBTOTAL(3,V$8:$V37))</f>
        <v>30</v>
      </c>
      <c r="B37" s="39" t="s">
        <v>466</v>
      </c>
      <c r="C37" s="39" t="s">
        <v>469</v>
      </c>
      <c r="D37" s="24" t="s">
        <v>447</v>
      </c>
      <c r="E37" s="24" t="s">
        <v>448</v>
      </c>
      <c r="F37" s="10" t="s">
        <v>455</v>
      </c>
      <c r="G37" s="24"/>
      <c r="H37" s="24"/>
      <c r="I37" s="24"/>
      <c r="J37" s="24"/>
      <c r="K37" s="24"/>
      <c r="L37" s="24" t="s">
        <v>343</v>
      </c>
      <c r="M37" s="10" t="s">
        <v>15</v>
      </c>
      <c r="N37" s="41">
        <v>1718</v>
      </c>
      <c r="O37" s="25">
        <v>1800</v>
      </c>
      <c r="P37" s="19"/>
      <c r="Q37" s="19"/>
      <c r="R37" s="25">
        <v>900</v>
      </c>
      <c r="S37" s="25">
        <v>900</v>
      </c>
      <c r="T37" s="15">
        <f>N37*O37</f>
        <v>3092400</v>
      </c>
      <c r="U37" s="11" t="s">
        <v>217</v>
      </c>
      <c r="V37" s="24" t="s">
        <v>56</v>
      </c>
      <c r="W37" s="24" t="s">
        <v>218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</row>
    <row r="38" spans="1:68" ht="30">
      <c r="A38" s="10">
        <f xml:space="preserve"> IF(V38="","",SUBTOTAL(3,V$8:$V38))</f>
        <v>31</v>
      </c>
      <c r="B38" s="10" t="s">
        <v>464</v>
      </c>
      <c r="C38" s="10" t="s">
        <v>467</v>
      </c>
      <c r="D38" s="10" t="s">
        <v>310</v>
      </c>
      <c r="E38" s="10" t="s">
        <v>311</v>
      </c>
      <c r="F38" s="10" t="s">
        <v>455</v>
      </c>
      <c r="G38" s="10"/>
      <c r="H38" s="10"/>
      <c r="I38" s="10"/>
      <c r="J38" s="10"/>
      <c r="K38" s="10"/>
      <c r="L38" s="10" t="s">
        <v>131</v>
      </c>
      <c r="M38" s="10" t="s">
        <v>15</v>
      </c>
      <c r="N38" s="36">
        <v>813.75</v>
      </c>
      <c r="O38" s="15">
        <f>SUM(P38:S38)</f>
        <v>8280</v>
      </c>
      <c r="P38" s="15">
        <v>1800</v>
      </c>
      <c r="Q38" s="15">
        <v>2160</v>
      </c>
      <c r="R38" s="15">
        <v>2160</v>
      </c>
      <c r="S38" s="15">
        <v>2160</v>
      </c>
      <c r="T38" s="40">
        <f>ROUND(N38*O38,0)</f>
        <v>6737850</v>
      </c>
      <c r="U38" s="10" t="s">
        <v>383</v>
      </c>
      <c r="V38" s="10" t="s">
        <v>198</v>
      </c>
      <c r="W38" s="10" t="s">
        <v>384</v>
      </c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</row>
    <row r="39" spans="1:68" ht="30">
      <c r="A39" s="10">
        <f xml:space="preserve"> IF(V39="","",SUBTOTAL(3,V$8:$V39))</f>
        <v>32</v>
      </c>
      <c r="B39" s="39" t="s">
        <v>466</v>
      </c>
      <c r="C39" s="39" t="s">
        <v>469</v>
      </c>
      <c r="D39" s="24" t="s">
        <v>447</v>
      </c>
      <c r="E39" s="24" t="s">
        <v>448</v>
      </c>
      <c r="F39" s="10" t="s">
        <v>455</v>
      </c>
      <c r="G39" s="24"/>
      <c r="H39" s="24"/>
      <c r="I39" s="24"/>
      <c r="J39" s="24"/>
      <c r="K39" s="24"/>
      <c r="L39" s="24" t="s">
        <v>343</v>
      </c>
      <c r="M39" s="10" t="s">
        <v>15</v>
      </c>
      <c r="N39" s="41">
        <v>1718</v>
      </c>
      <c r="O39" s="25">
        <v>2160</v>
      </c>
      <c r="P39" s="19"/>
      <c r="Q39" s="19"/>
      <c r="R39" s="25">
        <v>1080</v>
      </c>
      <c r="S39" s="25">
        <v>1080</v>
      </c>
      <c r="T39" s="15">
        <f>N39*O39</f>
        <v>3710880</v>
      </c>
      <c r="U39" s="11" t="s">
        <v>383</v>
      </c>
      <c r="V39" s="24" t="s">
        <v>198</v>
      </c>
      <c r="W39" s="24" t="s">
        <v>384</v>
      </c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</row>
    <row r="40" spans="1:68" ht="30">
      <c r="A40" s="10">
        <f xml:space="preserve"> IF(V40="","",SUBTOTAL(3,V$8:$V40))</f>
        <v>33</v>
      </c>
      <c r="B40" s="10" t="s">
        <v>464</v>
      </c>
      <c r="C40" s="10" t="s">
        <v>467</v>
      </c>
      <c r="D40" s="10" t="s">
        <v>310</v>
      </c>
      <c r="E40" s="10" t="s">
        <v>311</v>
      </c>
      <c r="F40" s="10" t="s">
        <v>455</v>
      </c>
      <c r="G40" s="10"/>
      <c r="H40" s="10"/>
      <c r="I40" s="10"/>
      <c r="J40" s="10"/>
      <c r="K40" s="10"/>
      <c r="L40" s="10" t="s">
        <v>131</v>
      </c>
      <c r="M40" s="10" t="s">
        <v>15</v>
      </c>
      <c r="N40" s="36">
        <v>813.75</v>
      </c>
      <c r="O40" s="15">
        <f>SUM(P40:S40)</f>
        <v>720</v>
      </c>
      <c r="P40" s="15">
        <v>180</v>
      </c>
      <c r="Q40" s="15">
        <v>180</v>
      </c>
      <c r="R40" s="15">
        <v>180</v>
      </c>
      <c r="S40" s="15">
        <v>180</v>
      </c>
      <c r="T40" s="40">
        <f>ROUND(N40*O40,0)</f>
        <v>585900</v>
      </c>
      <c r="U40" s="10" t="s">
        <v>381</v>
      </c>
      <c r="V40" s="10" t="s">
        <v>198</v>
      </c>
      <c r="W40" s="10" t="s">
        <v>382</v>
      </c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</row>
    <row r="41" spans="1:68" ht="30">
      <c r="A41" s="10">
        <f xml:space="preserve"> IF(V41="","",SUBTOTAL(3,V$8:$V41))</f>
        <v>34</v>
      </c>
      <c r="B41" s="60" t="s">
        <v>465</v>
      </c>
      <c r="C41" s="60" t="s">
        <v>468</v>
      </c>
      <c r="D41" s="38" t="s">
        <v>440</v>
      </c>
      <c r="E41" s="38" t="s">
        <v>441</v>
      </c>
      <c r="F41" s="10" t="s">
        <v>455</v>
      </c>
      <c r="G41" s="39"/>
      <c r="H41" s="39"/>
      <c r="I41" s="38"/>
      <c r="J41" s="38"/>
      <c r="K41" s="38"/>
      <c r="L41" s="39" t="s">
        <v>442</v>
      </c>
      <c r="M41" s="10" t="s">
        <v>15</v>
      </c>
      <c r="N41" s="40">
        <v>12941</v>
      </c>
      <c r="O41" s="22">
        <f>SUM(R41:S41)</f>
        <v>720</v>
      </c>
      <c r="P41" s="19"/>
      <c r="Q41" s="19"/>
      <c r="R41" s="23">
        <v>360</v>
      </c>
      <c r="S41" s="23">
        <v>360</v>
      </c>
      <c r="T41" s="15">
        <f>N41*O41</f>
        <v>9317520</v>
      </c>
      <c r="U41" s="20" t="s">
        <v>381</v>
      </c>
      <c r="V41" s="21" t="s">
        <v>198</v>
      </c>
      <c r="W41" s="20" t="s">
        <v>382</v>
      </c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</row>
    <row r="42" spans="1:68" ht="30">
      <c r="A42" s="10">
        <f xml:space="preserve"> IF(V42="","",SUBTOTAL(3,V$8:$V42))</f>
        <v>35</v>
      </c>
      <c r="B42" s="39" t="s">
        <v>466</v>
      </c>
      <c r="C42" s="39" t="s">
        <v>469</v>
      </c>
      <c r="D42" s="24" t="s">
        <v>447</v>
      </c>
      <c r="E42" s="24" t="s">
        <v>448</v>
      </c>
      <c r="F42" s="10" t="s">
        <v>455</v>
      </c>
      <c r="G42" s="24"/>
      <c r="H42" s="24"/>
      <c r="I42" s="24"/>
      <c r="J42" s="24"/>
      <c r="K42" s="24"/>
      <c r="L42" s="24" t="s">
        <v>343</v>
      </c>
      <c r="M42" s="10" t="s">
        <v>15</v>
      </c>
      <c r="N42" s="41">
        <v>1718</v>
      </c>
      <c r="O42" s="25">
        <v>180</v>
      </c>
      <c r="P42" s="19"/>
      <c r="Q42" s="19"/>
      <c r="R42" s="25">
        <v>90</v>
      </c>
      <c r="S42" s="25">
        <v>90</v>
      </c>
      <c r="T42" s="15">
        <f>N42*O42</f>
        <v>309240</v>
      </c>
      <c r="U42" s="11" t="s">
        <v>381</v>
      </c>
      <c r="V42" s="24" t="s">
        <v>198</v>
      </c>
      <c r="W42" s="24" t="s">
        <v>382</v>
      </c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</row>
    <row r="43" spans="1:68" ht="30">
      <c r="A43" s="10">
        <f xml:space="preserve"> IF(V43="","",SUBTOTAL(3,V$8:$V43))</f>
        <v>36</v>
      </c>
      <c r="B43" s="60" t="s">
        <v>465</v>
      </c>
      <c r="C43" s="60" t="s">
        <v>468</v>
      </c>
      <c r="D43" s="38" t="s">
        <v>440</v>
      </c>
      <c r="E43" s="38" t="s">
        <v>441</v>
      </c>
      <c r="F43" s="10" t="s">
        <v>455</v>
      </c>
      <c r="G43" s="39"/>
      <c r="H43" s="39"/>
      <c r="I43" s="38"/>
      <c r="J43" s="38"/>
      <c r="K43" s="38"/>
      <c r="L43" s="39" t="s">
        <v>442</v>
      </c>
      <c r="M43" s="10" t="s">
        <v>15</v>
      </c>
      <c r="N43" s="40">
        <v>12941</v>
      </c>
      <c r="O43" s="22">
        <f>SUM(R43:S43)</f>
        <v>2880</v>
      </c>
      <c r="P43" s="19"/>
      <c r="Q43" s="19"/>
      <c r="R43" s="23">
        <v>1440</v>
      </c>
      <c r="S43" s="23">
        <v>1440</v>
      </c>
      <c r="T43" s="15">
        <f>N43*O43</f>
        <v>37270080</v>
      </c>
      <c r="U43" s="20" t="s">
        <v>439</v>
      </c>
      <c r="V43" s="21" t="s">
        <v>198</v>
      </c>
      <c r="W43" s="20" t="s">
        <v>523</v>
      </c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</row>
    <row r="44" spans="1:68" ht="30">
      <c r="A44" s="10">
        <f xml:space="preserve"> IF(V44="","",SUBTOTAL(3,V$8:$V44))</f>
        <v>37</v>
      </c>
      <c r="B44" s="10" t="s">
        <v>464</v>
      </c>
      <c r="C44" s="10" t="s">
        <v>467</v>
      </c>
      <c r="D44" s="10" t="s">
        <v>310</v>
      </c>
      <c r="E44" s="10" t="s">
        <v>311</v>
      </c>
      <c r="F44" s="10" t="s">
        <v>455</v>
      </c>
      <c r="G44" s="10"/>
      <c r="H44" s="10"/>
      <c r="I44" s="10"/>
      <c r="J44" s="10"/>
      <c r="K44" s="10"/>
      <c r="L44" s="10" t="s">
        <v>131</v>
      </c>
      <c r="M44" s="10" t="s">
        <v>15</v>
      </c>
      <c r="N44" s="36">
        <v>813.75</v>
      </c>
      <c r="O44" s="15">
        <f>SUM(P44:S44)</f>
        <v>720</v>
      </c>
      <c r="P44" s="15">
        <v>180</v>
      </c>
      <c r="Q44" s="15">
        <v>180</v>
      </c>
      <c r="R44" s="15">
        <v>180</v>
      </c>
      <c r="S44" s="15">
        <v>180</v>
      </c>
      <c r="T44" s="40">
        <f>ROUND(N44*O44,0)</f>
        <v>585900</v>
      </c>
      <c r="U44" s="10" t="s">
        <v>379</v>
      </c>
      <c r="V44" s="10" t="s">
        <v>198</v>
      </c>
      <c r="W44" s="10" t="s">
        <v>380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</row>
    <row r="45" spans="1:68" ht="30">
      <c r="A45" s="10">
        <f xml:space="preserve"> IF(V45="","",SUBTOTAL(3,V$8:$V45))</f>
        <v>38</v>
      </c>
      <c r="B45" s="39" t="s">
        <v>466</v>
      </c>
      <c r="C45" s="39" t="s">
        <v>469</v>
      </c>
      <c r="D45" s="24" t="s">
        <v>447</v>
      </c>
      <c r="E45" s="24" t="s">
        <v>448</v>
      </c>
      <c r="F45" s="10" t="s">
        <v>455</v>
      </c>
      <c r="G45" s="24"/>
      <c r="H45" s="24"/>
      <c r="I45" s="24"/>
      <c r="J45" s="24"/>
      <c r="K45" s="24"/>
      <c r="L45" s="24" t="s">
        <v>343</v>
      </c>
      <c r="M45" s="10" t="s">
        <v>15</v>
      </c>
      <c r="N45" s="41">
        <v>1718</v>
      </c>
      <c r="O45" s="25">
        <v>180</v>
      </c>
      <c r="P45" s="19"/>
      <c r="Q45" s="19"/>
      <c r="R45" s="25">
        <v>90</v>
      </c>
      <c r="S45" s="25">
        <v>90</v>
      </c>
      <c r="T45" s="15">
        <f>N45*O45</f>
        <v>309240</v>
      </c>
      <c r="U45" s="11" t="s">
        <v>379</v>
      </c>
      <c r="V45" s="24" t="s">
        <v>198</v>
      </c>
      <c r="W45" s="24" t="s">
        <v>380</v>
      </c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</row>
    <row r="46" spans="1:68" ht="30">
      <c r="A46" s="10">
        <f xml:space="preserve"> IF(V46="","",SUBTOTAL(3,V$8:$V46))</f>
        <v>39</v>
      </c>
      <c r="B46" s="10" t="s">
        <v>464</v>
      </c>
      <c r="C46" s="10" t="s">
        <v>467</v>
      </c>
      <c r="D46" s="10" t="s">
        <v>310</v>
      </c>
      <c r="E46" s="10" t="s">
        <v>311</v>
      </c>
      <c r="F46" s="10" t="s">
        <v>455</v>
      </c>
      <c r="G46" s="10"/>
      <c r="H46" s="10"/>
      <c r="I46" s="10"/>
      <c r="J46" s="10"/>
      <c r="K46" s="10"/>
      <c r="L46" s="10" t="s">
        <v>131</v>
      </c>
      <c r="M46" s="10" t="s">
        <v>15</v>
      </c>
      <c r="N46" s="36">
        <v>813.75</v>
      </c>
      <c r="O46" s="15">
        <f>SUM(P46:S46)</f>
        <v>720</v>
      </c>
      <c r="P46" s="15">
        <v>180</v>
      </c>
      <c r="Q46" s="15">
        <v>180</v>
      </c>
      <c r="R46" s="15">
        <v>180</v>
      </c>
      <c r="S46" s="15">
        <v>180</v>
      </c>
      <c r="T46" s="40">
        <f>ROUND(N46*O46,0)</f>
        <v>585900</v>
      </c>
      <c r="U46" s="10" t="s">
        <v>377</v>
      </c>
      <c r="V46" s="10" t="s">
        <v>198</v>
      </c>
      <c r="W46" s="10" t="s">
        <v>378</v>
      </c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</row>
    <row r="47" spans="1:68" ht="30">
      <c r="A47" s="10">
        <f xml:space="preserve"> IF(V47="","",SUBTOTAL(3,V$8:$V47))</f>
        <v>40</v>
      </c>
      <c r="B47" s="60" t="s">
        <v>465</v>
      </c>
      <c r="C47" s="60" t="s">
        <v>468</v>
      </c>
      <c r="D47" s="38" t="s">
        <v>440</v>
      </c>
      <c r="E47" s="38" t="s">
        <v>441</v>
      </c>
      <c r="F47" s="10" t="s">
        <v>455</v>
      </c>
      <c r="G47" s="39"/>
      <c r="H47" s="39"/>
      <c r="I47" s="38"/>
      <c r="J47" s="38"/>
      <c r="K47" s="38"/>
      <c r="L47" s="39" t="s">
        <v>442</v>
      </c>
      <c r="M47" s="10" t="s">
        <v>15</v>
      </c>
      <c r="N47" s="40">
        <v>12941</v>
      </c>
      <c r="O47" s="22">
        <f>SUM(R47:S47)</f>
        <v>720</v>
      </c>
      <c r="P47" s="19"/>
      <c r="Q47" s="19"/>
      <c r="R47" s="23">
        <v>360</v>
      </c>
      <c r="S47" s="23">
        <v>360</v>
      </c>
      <c r="T47" s="15">
        <f>N47*O47</f>
        <v>9317520</v>
      </c>
      <c r="U47" s="20" t="s">
        <v>377</v>
      </c>
      <c r="V47" s="21" t="s">
        <v>198</v>
      </c>
      <c r="W47" s="20" t="s">
        <v>378</v>
      </c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</row>
    <row r="48" spans="1:68" ht="30">
      <c r="A48" s="10">
        <f xml:space="preserve"> IF(V48="","",SUBTOTAL(3,V$8:$V48))</f>
        <v>41</v>
      </c>
      <c r="B48" s="39" t="s">
        <v>466</v>
      </c>
      <c r="C48" s="39" t="s">
        <v>469</v>
      </c>
      <c r="D48" s="24" t="s">
        <v>447</v>
      </c>
      <c r="E48" s="24" t="s">
        <v>448</v>
      </c>
      <c r="F48" s="10" t="s">
        <v>455</v>
      </c>
      <c r="G48" s="24"/>
      <c r="H48" s="24"/>
      <c r="I48" s="24"/>
      <c r="J48" s="24"/>
      <c r="K48" s="24"/>
      <c r="L48" s="24" t="s">
        <v>343</v>
      </c>
      <c r="M48" s="10" t="s">
        <v>15</v>
      </c>
      <c r="N48" s="41">
        <v>1718</v>
      </c>
      <c r="O48" s="25">
        <v>180</v>
      </c>
      <c r="P48" s="19"/>
      <c r="Q48" s="19"/>
      <c r="R48" s="25">
        <v>90</v>
      </c>
      <c r="S48" s="25">
        <v>90</v>
      </c>
      <c r="T48" s="15">
        <f>N48*O48</f>
        <v>309240</v>
      </c>
      <c r="U48" s="11" t="s">
        <v>377</v>
      </c>
      <c r="V48" s="24" t="s">
        <v>198</v>
      </c>
      <c r="W48" s="24" t="s">
        <v>378</v>
      </c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</row>
    <row r="49" spans="1:68" ht="30">
      <c r="A49" s="10">
        <f xml:space="preserve"> IF(V49="","",SUBTOTAL(3,V$8:$V49))</f>
        <v>42</v>
      </c>
      <c r="B49" s="60" t="s">
        <v>465</v>
      </c>
      <c r="C49" s="60" t="s">
        <v>468</v>
      </c>
      <c r="D49" s="38" t="s">
        <v>440</v>
      </c>
      <c r="E49" s="38" t="s">
        <v>441</v>
      </c>
      <c r="F49" s="10" t="s">
        <v>455</v>
      </c>
      <c r="G49" s="39"/>
      <c r="H49" s="39"/>
      <c r="I49" s="38"/>
      <c r="J49" s="38"/>
      <c r="K49" s="38"/>
      <c r="L49" s="39" t="s">
        <v>442</v>
      </c>
      <c r="M49" s="10" t="s">
        <v>15</v>
      </c>
      <c r="N49" s="40">
        <v>12941</v>
      </c>
      <c r="O49" s="22">
        <f>SUM(R49:S49)</f>
        <v>720</v>
      </c>
      <c r="P49" s="19"/>
      <c r="Q49" s="19"/>
      <c r="R49" s="23">
        <v>360</v>
      </c>
      <c r="S49" s="23">
        <v>360</v>
      </c>
      <c r="T49" s="15">
        <f>N49*O49</f>
        <v>9317520</v>
      </c>
      <c r="U49" s="20" t="s">
        <v>199</v>
      </c>
      <c r="V49" s="21" t="s">
        <v>198</v>
      </c>
      <c r="W49" s="20" t="s">
        <v>524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</row>
    <row r="50" spans="1:68" ht="30">
      <c r="A50" s="10">
        <f xml:space="preserve"> IF(V50="","",SUBTOTAL(3,V$8:$V50))</f>
        <v>43</v>
      </c>
      <c r="B50" s="10" t="s">
        <v>464</v>
      </c>
      <c r="C50" s="10" t="s">
        <v>467</v>
      </c>
      <c r="D50" s="10" t="s">
        <v>310</v>
      </c>
      <c r="E50" s="10" t="s">
        <v>311</v>
      </c>
      <c r="F50" s="10" t="s">
        <v>455</v>
      </c>
      <c r="G50" s="10"/>
      <c r="H50" s="10"/>
      <c r="I50" s="10"/>
      <c r="J50" s="10"/>
      <c r="K50" s="10"/>
      <c r="L50" s="10" t="s">
        <v>131</v>
      </c>
      <c r="M50" s="10" t="s">
        <v>15</v>
      </c>
      <c r="N50" s="36">
        <v>813.75</v>
      </c>
      <c r="O50" s="15">
        <f>SUM(P50:S50)</f>
        <v>1260</v>
      </c>
      <c r="P50" s="15">
        <v>180</v>
      </c>
      <c r="Q50" s="15">
        <v>360</v>
      </c>
      <c r="R50" s="15">
        <v>360</v>
      </c>
      <c r="S50" s="15">
        <v>360</v>
      </c>
      <c r="T50" s="40">
        <f>ROUND(N50*O50,0)</f>
        <v>1025325</v>
      </c>
      <c r="U50" s="10" t="s">
        <v>385</v>
      </c>
      <c r="V50" s="10" t="s">
        <v>198</v>
      </c>
      <c r="W50" s="10" t="s">
        <v>386</v>
      </c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</row>
    <row r="51" spans="1:68" ht="30">
      <c r="A51" s="10">
        <f xml:space="preserve"> IF(V51="","",SUBTOTAL(3,V$8:$V51))</f>
        <v>44</v>
      </c>
      <c r="B51" s="60" t="s">
        <v>465</v>
      </c>
      <c r="C51" s="60" t="s">
        <v>468</v>
      </c>
      <c r="D51" s="38" t="s">
        <v>440</v>
      </c>
      <c r="E51" s="38" t="s">
        <v>441</v>
      </c>
      <c r="F51" s="10" t="s">
        <v>455</v>
      </c>
      <c r="G51" s="39"/>
      <c r="H51" s="39"/>
      <c r="I51" s="38"/>
      <c r="J51" s="38"/>
      <c r="K51" s="38"/>
      <c r="L51" s="39" t="s">
        <v>442</v>
      </c>
      <c r="M51" s="10" t="s">
        <v>15</v>
      </c>
      <c r="N51" s="40">
        <v>12941</v>
      </c>
      <c r="O51" s="22">
        <f>SUM(R51:S51)</f>
        <v>4320</v>
      </c>
      <c r="P51" s="19"/>
      <c r="Q51" s="19"/>
      <c r="R51" s="23">
        <v>2160</v>
      </c>
      <c r="S51" s="23">
        <v>2160</v>
      </c>
      <c r="T51" s="15">
        <f>N51*O51</f>
        <v>55905120</v>
      </c>
      <c r="U51" s="20" t="s">
        <v>385</v>
      </c>
      <c r="V51" s="21" t="s">
        <v>198</v>
      </c>
      <c r="W51" s="20" t="s">
        <v>386</v>
      </c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</row>
    <row r="52" spans="1:68" ht="30">
      <c r="A52" s="10">
        <f xml:space="preserve"> IF(V52="","",SUBTOTAL(3,V$8:$V52))</f>
        <v>45</v>
      </c>
      <c r="B52" s="39" t="s">
        <v>466</v>
      </c>
      <c r="C52" s="39" t="s">
        <v>469</v>
      </c>
      <c r="D52" s="24" t="s">
        <v>447</v>
      </c>
      <c r="E52" s="24" t="s">
        <v>448</v>
      </c>
      <c r="F52" s="10" t="s">
        <v>455</v>
      </c>
      <c r="G52" s="24"/>
      <c r="H52" s="24"/>
      <c r="I52" s="24"/>
      <c r="J52" s="24"/>
      <c r="K52" s="24"/>
      <c r="L52" s="24" t="s">
        <v>343</v>
      </c>
      <c r="M52" s="10" t="s">
        <v>15</v>
      </c>
      <c r="N52" s="41">
        <v>1718</v>
      </c>
      <c r="O52" s="25">
        <v>360</v>
      </c>
      <c r="P52" s="19"/>
      <c r="Q52" s="19"/>
      <c r="R52" s="25">
        <v>180</v>
      </c>
      <c r="S52" s="25">
        <v>180</v>
      </c>
      <c r="T52" s="15">
        <f>N52*O52</f>
        <v>618480</v>
      </c>
      <c r="U52" s="11" t="s">
        <v>385</v>
      </c>
      <c r="V52" s="24" t="s">
        <v>198</v>
      </c>
      <c r="W52" s="24" t="s">
        <v>386</v>
      </c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</row>
    <row r="53" spans="1:68" ht="30">
      <c r="A53" s="10">
        <f xml:space="preserve"> IF(V53="","",SUBTOTAL(3,V$8:$V53))</f>
        <v>46</v>
      </c>
      <c r="B53" s="10" t="s">
        <v>464</v>
      </c>
      <c r="C53" s="10" t="s">
        <v>467</v>
      </c>
      <c r="D53" s="10" t="s">
        <v>310</v>
      </c>
      <c r="E53" s="10" t="s">
        <v>311</v>
      </c>
      <c r="F53" s="10" t="s">
        <v>455</v>
      </c>
      <c r="G53" s="10"/>
      <c r="H53" s="10"/>
      <c r="I53" s="10"/>
      <c r="J53" s="10"/>
      <c r="K53" s="10"/>
      <c r="L53" s="10" t="s">
        <v>131</v>
      </c>
      <c r="M53" s="10" t="s">
        <v>15</v>
      </c>
      <c r="N53" s="36">
        <v>813.75</v>
      </c>
      <c r="O53" s="15">
        <f>SUM(P53:S53)</f>
        <v>15720</v>
      </c>
      <c r="P53" s="15">
        <v>3420</v>
      </c>
      <c r="Q53" s="15">
        <v>3840</v>
      </c>
      <c r="R53" s="15">
        <v>4140</v>
      </c>
      <c r="S53" s="15">
        <v>4320</v>
      </c>
      <c r="T53" s="40">
        <f>ROUND(N53*O53,0)</f>
        <v>12792150</v>
      </c>
      <c r="U53" s="10" t="s">
        <v>364</v>
      </c>
      <c r="V53" s="10" t="s">
        <v>365</v>
      </c>
      <c r="W53" s="10" t="s">
        <v>366</v>
      </c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</row>
    <row r="54" spans="1:68" ht="30">
      <c r="A54" s="10">
        <f xml:space="preserve"> IF(V54="","",SUBTOTAL(3,V$8:$V54))</f>
        <v>47</v>
      </c>
      <c r="B54" s="60" t="s">
        <v>465</v>
      </c>
      <c r="C54" s="60" t="s">
        <v>468</v>
      </c>
      <c r="D54" s="38" t="s">
        <v>440</v>
      </c>
      <c r="E54" s="38" t="s">
        <v>441</v>
      </c>
      <c r="F54" s="10" t="s">
        <v>455</v>
      </c>
      <c r="G54" s="39"/>
      <c r="H54" s="39"/>
      <c r="I54" s="38"/>
      <c r="J54" s="38"/>
      <c r="K54" s="38"/>
      <c r="L54" s="39" t="s">
        <v>442</v>
      </c>
      <c r="M54" s="10" t="s">
        <v>15</v>
      </c>
      <c r="N54" s="40">
        <v>12941</v>
      </c>
      <c r="O54" s="22">
        <f>SUM(R54:S54)</f>
        <v>19080</v>
      </c>
      <c r="P54" s="19"/>
      <c r="Q54" s="19"/>
      <c r="R54" s="23">
        <v>9360</v>
      </c>
      <c r="S54" s="23">
        <v>9720</v>
      </c>
      <c r="T54" s="15">
        <f>N54*O54</f>
        <v>246914280</v>
      </c>
      <c r="U54" s="20" t="s">
        <v>364</v>
      </c>
      <c r="V54" s="21" t="s">
        <v>365</v>
      </c>
      <c r="W54" s="20" t="s">
        <v>366</v>
      </c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</row>
    <row r="55" spans="1:68" ht="30">
      <c r="A55" s="10">
        <f xml:space="preserve"> IF(V55="","",SUBTOTAL(3,V$8:$V55))</f>
        <v>48</v>
      </c>
      <c r="B55" s="39" t="s">
        <v>466</v>
      </c>
      <c r="C55" s="39" t="s">
        <v>469</v>
      </c>
      <c r="D55" s="24" t="s">
        <v>447</v>
      </c>
      <c r="E55" s="24" t="s">
        <v>448</v>
      </c>
      <c r="F55" s="10" t="s">
        <v>455</v>
      </c>
      <c r="G55" s="24"/>
      <c r="H55" s="24"/>
      <c r="I55" s="24"/>
      <c r="J55" s="24"/>
      <c r="K55" s="24"/>
      <c r="L55" s="24" t="s">
        <v>343</v>
      </c>
      <c r="M55" s="10" t="s">
        <v>15</v>
      </c>
      <c r="N55" s="41">
        <v>1718</v>
      </c>
      <c r="O55" s="25">
        <v>4230</v>
      </c>
      <c r="P55" s="19"/>
      <c r="Q55" s="19"/>
      <c r="R55" s="25">
        <v>2070</v>
      </c>
      <c r="S55" s="25">
        <v>2160</v>
      </c>
      <c r="T55" s="15">
        <f>N55*O55</f>
        <v>7267140</v>
      </c>
      <c r="U55" s="11" t="s">
        <v>364</v>
      </c>
      <c r="V55" s="24" t="s">
        <v>365</v>
      </c>
      <c r="W55" s="24" t="s">
        <v>366</v>
      </c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</row>
    <row r="56" spans="1:68" ht="30">
      <c r="A56" s="10">
        <f xml:space="preserve"> IF(V56="","",SUBTOTAL(3,V$8:$V56))</f>
        <v>49</v>
      </c>
      <c r="B56" s="10" t="s">
        <v>464</v>
      </c>
      <c r="C56" s="10" t="s">
        <v>467</v>
      </c>
      <c r="D56" s="10" t="s">
        <v>310</v>
      </c>
      <c r="E56" s="10" t="s">
        <v>311</v>
      </c>
      <c r="F56" s="10" t="s">
        <v>455</v>
      </c>
      <c r="G56" s="10"/>
      <c r="H56" s="10"/>
      <c r="I56" s="10"/>
      <c r="J56" s="10"/>
      <c r="K56" s="10"/>
      <c r="L56" s="10" t="s">
        <v>131</v>
      </c>
      <c r="M56" s="10" t="s">
        <v>15</v>
      </c>
      <c r="N56" s="36">
        <v>813.75</v>
      </c>
      <c r="O56" s="15">
        <f>SUM(P56:S56)</f>
        <v>1560</v>
      </c>
      <c r="P56" s="15">
        <v>480</v>
      </c>
      <c r="Q56" s="15">
        <v>360</v>
      </c>
      <c r="R56" s="15">
        <v>360</v>
      </c>
      <c r="S56" s="15">
        <v>360</v>
      </c>
      <c r="T56" s="40">
        <f>ROUND(N56*O56,0)</f>
        <v>1269450</v>
      </c>
      <c r="U56" s="10" t="s">
        <v>360</v>
      </c>
      <c r="V56" s="10" t="s">
        <v>159</v>
      </c>
      <c r="W56" s="10" t="s">
        <v>361</v>
      </c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</row>
    <row r="57" spans="1:68" ht="30">
      <c r="A57" s="10">
        <f xml:space="preserve"> IF(V57="","",SUBTOTAL(3,V$8:$V57))</f>
        <v>50</v>
      </c>
      <c r="B57" s="60" t="s">
        <v>465</v>
      </c>
      <c r="C57" s="60" t="s">
        <v>468</v>
      </c>
      <c r="D57" s="38" t="s">
        <v>440</v>
      </c>
      <c r="E57" s="38" t="s">
        <v>441</v>
      </c>
      <c r="F57" s="10" t="s">
        <v>455</v>
      </c>
      <c r="G57" s="39"/>
      <c r="H57" s="39"/>
      <c r="I57" s="38"/>
      <c r="J57" s="38"/>
      <c r="K57" s="38"/>
      <c r="L57" s="39" t="s">
        <v>442</v>
      </c>
      <c r="M57" s="10" t="s">
        <v>15</v>
      </c>
      <c r="N57" s="40">
        <v>12941</v>
      </c>
      <c r="O57" s="22">
        <f>SUM(R57:S57)</f>
        <v>2160</v>
      </c>
      <c r="P57" s="19"/>
      <c r="Q57" s="19"/>
      <c r="R57" s="23">
        <v>1080</v>
      </c>
      <c r="S57" s="23">
        <v>1080</v>
      </c>
      <c r="T57" s="15">
        <f>N57*O57</f>
        <v>27952560</v>
      </c>
      <c r="U57" s="20" t="s">
        <v>360</v>
      </c>
      <c r="V57" s="21" t="s">
        <v>159</v>
      </c>
      <c r="W57" s="20" t="s">
        <v>361</v>
      </c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</row>
    <row r="58" spans="1:68" ht="30">
      <c r="A58" s="10">
        <f xml:space="preserve"> IF(V58="","",SUBTOTAL(3,V$8:$V58))</f>
        <v>51</v>
      </c>
      <c r="B58" s="39" t="s">
        <v>466</v>
      </c>
      <c r="C58" s="39" t="s">
        <v>469</v>
      </c>
      <c r="D58" s="24" t="s">
        <v>447</v>
      </c>
      <c r="E58" s="24" t="s">
        <v>448</v>
      </c>
      <c r="F58" s="10" t="s">
        <v>455</v>
      </c>
      <c r="G58" s="24"/>
      <c r="H58" s="24"/>
      <c r="I58" s="24"/>
      <c r="J58" s="24"/>
      <c r="K58" s="24"/>
      <c r="L58" s="24" t="s">
        <v>343</v>
      </c>
      <c r="M58" s="10" t="s">
        <v>15</v>
      </c>
      <c r="N58" s="41">
        <v>1718</v>
      </c>
      <c r="O58" s="25">
        <v>360</v>
      </c>
      <c r="P58" s="19"/>
      <c r="Q58" s="19"/>
      <c r="R58" s="25">
        <v>180</v>
      </c>
      <c r="S58" s="25">
        <v>180</v>
      </c>
      <c r="T58" s="15">
        <f>N58*O58</f>
        <v>618480</v>
      </c>
      <c r="U58" s="11" t="s">
        <v>360</v>
      </c>
      <c r="V58" s="24" t="s">
        <v>159</v>
      </c>
      <c r="W58" s="24" t="s">
        <v>361</v>
      </c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</row>
    <row r="59" spans="1:68" ht="30">
      <c r="A59" s="10">
        <f xml:space="preserve"> IF(V59="","",SUBTOTAL(3,V$8:$V59))</f>
        <v>52</v>
      </c>
      <c r="B59" s="10" t="s">
        <v>463</v>
      </c>
      <c r="C59" s="10" t="s">
        <v>467</v>
      </c>
      <c r="D59" s="10" t="s">
        <v>310</v>
      </c>
      <c r="E59" s="10" t="s">
        <v>311</v>
      </c>
      <c r="F59" s="10" t="s">
        <v>455</v>
      </c>
      <c r="G59" s="10"/>
      <c r="H59" s="10"/>
      <c r="I59" s="10"/>
      <c r="J59" s="10"/>
      <c r="K59" s="10"/>
      <c r="L59" s="10" t="s">
        <v>343</v>
      </c>
      <c r="M59" s="10" t="s">
        <v>15</v>
      </c>
      <c r="N59" s="36">
        <v>813.75</v>
      </c>
      <c r="O59" s="15">
        <f>SUM(P59:S59)</f>
        <v>3540</v>
      </c>
      <c r="P59" s="15">
        <v>0</v>
      </c>
      <c r="Q59" s="15">
        <v>0</v>
      </c>
      <c r="R59" s="15">
        <v>1740</v>
      </c>
      <c r="S59" s="15">
        <v>1800</v>
      </c>
      <c r="T59" s="40">
        <f>ROUND(N59*O59,0)</f>
        <v>2880675</v>
      </c>
      <c r="U59" s="10" t="s">
        <v>115</v>
      </c>
      <c r="V59" s="10" t="s">
        <v>116</v>
      </c>
      <c r="W59" s="10" t="s">
        <v>117</v>
      </c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</row>
    <row r="60" spans="1:68" ht="30">
      <c r="A60" s="10">
        <f xml:space="preserve"> IF(V60="","",SUBTOTAL(3,V$8:$V60))</f>
        <v>53</v>
      </c>
      <c r="B60" s="60" t="s">
        <v>465</v>
      </c>
      <c r="C60" s="60" t="s">
        <v>468</v>
      </c>
      <c r="D60" s="38" t="s">
        <v>440</v>
      </c>
      <c r="E60" s="38" t="s">
        <v>441</v>
      </c>
      <c r="F60" s="10" t="s">
        <v>455</v>
      </c>
      <c r="G60" s="39"/>
      <c r="H60" s="39"/>
      <c r="I60" s="38"/>
      <c r="J60" s="38"/>
      <c r="K60" s="38"/>
      <c r="L60" s="39" t="s">
        <v>442</v>
      </c>
      <c r="M60" s="10" t="s">
        <v>15</v>
      </c>
      <c r="N60" s="40">
        <v>12941</v>
      </c>
      <c r="O60" s="22">
        <f>SUM(R60:S60)</f>
        <v>3480</v>
      </c>
      <c r="P60" s="19"/>
      <c r="Q60" s="19"/>
      <c r="R60" s="23">
        <v>3480</v>
      </c>
      <c r="S60" s="23">
        <v>0</v>
      </c>
      <c r="T60" s="15">
        <f>N60*O60</f>
        <v>45034680</v>
      </c>
      <c r="U60" s="20" t="s">
        <v>115</v>
      </c>
      <c r="V60" s="21" t="s">
        <v>116</v>
      </c>
      <c r="W60" s="20" t="s">
        <v>117</v>
      </c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</row>
    <row r="61" spans="1:68" ht="30">
      <c r="A61" s="10">
        <f xml:space="preserve"> IF(V61="","",SUBTOTAL(3,V$8:$V61))</f>
        <v>54</v>
      </c>
      <c r="B61" s="39" t="s">
        <v>466</v>
      </c>
      <c r="C61" s="39" t="s">
        <v>469</v>
      </c>
      <c r="D61" s="24" t="s">
        <v>447</v>
      </c>
      <c r="E61" s="24" t="s">
        <v>448</v>
      </c>
      <c r="F61" s="10" t="s">
        <v>455</v>
      </c>
      <c r="G61" s="24"/>
      <c r="H61" s="24"/>
      <c r="I61" s="24"/>
      <c r="J61" s="24"/>
      <c r="K61" s="24"/>
      <c r="L61" s="24" t="s">
        <v>343</v>
      </c>
      <c r="M61" s="10" t="s">
        <v>15</v>
      </c>
      <c r="N61" s="41">
        <v>1718</v>
      </c>
      <c r="O61" s="25">
        <v>1770</v>
      </c>
      <c r="P61" s="19"/>
      <c r="Q61" s="19"/>
      <c r="R61" s="25">
        <v>870</v>
      </c>
      <c r="S61" s="25">
        <v>900</v>
      </c>
      <c r="T61" s="15">
        <f>N61*O61</f>
        <v>3040860</v>
      </c>
      <c r="U61" s="11" t="s">
        <v>115</v>
      </c>
      <c r="V61" s="24" t="s">
        <v>116</v>
      </c>
      <c r="W61" s="24" t="s">
        <v>117</v>
      </c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</row>
    <row r="62" spans="1:68" ht="30">
      <c r="A62" s="10">
        <f xml:space="preserve"> IF(V62="","",SUBTOTAL(3,V$8:$V62))</f>
        <v>55</v>
      </c>
      <c r="B62" s="10" t="s">
        <v>463</v>
      </c>
      <c r="C62" s="10" t="s">
        <v>467</v>
      </c>
      <c r="D62" s="10" t="s">
        <v>310</v>
      </c>
      <c r="E62" s="10" t="s">
        <v>311</v>
      </c>
      <c r="F62" s="10" t="s">
        <v>455</v>
      </c>
      <c r="G62" s="10"/>
      <c r="H62" s="10"/>
      <c r="I62" s="10"/>
      <c r="J62" s="10"/>
      <c r="K62" s="10"/>
      <c r="L62" s="10" t="s">
        <v>343</v>
      </c>
      <c r="M62" s="10" t="s">
        <v>15</v>
      </c>
      <c r="N62" s="36">
        <v>813.75</v>
      </c>
      <c r="O62" s="15">
        <f>SUM(P62:S62)</f>
        <v>3240</v>
      </c>
      <c r="P62" s="15">
        <v>720</v>
      </c>
      <c r="Q62" s="15">
        <v>720</v>
      </c>
      <c r="R62" s="15">
        <v>900</v>
      </c>
      <c r="S62" s="15">
        <v>900</v>
      </c>
      <c r="T62" s="40">
        <f>ROUND(N62*O62,0)</f>
        <v>2636550</v>
      </c>
      <c r="U62" s="10" t="s">
        <v>118</v>
      </c>
      <c r="V62" s="10" t="s">
        <v>116</v>
      </c>
      <c r="W62" s="10" t="s">
        <v>119</v>
      </c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</row>
    <row r="63" spans="1:68" ht="30">
      <c r="A63" s="10">
        <f xml:space="preserve"> IF(V63="","",SUBTOTAL(3,V$8:$V63))</f>
        <v>56</v>
      </c>
      <c r="B63" s="39" t="s">
        <v>466</v>
      </c>
      <c r="C63" s="39" t="s">
        <v>469</v>
      </c>
      <c r="D63" s="24" t="s">
        <v>447</v>
      </c>
      <c r="E63" s="24" t="s">
        <v>448</v>
      </c>
      <c r="F63" s="10" t="s">
        <v>455</v>
      </c>
      <c r="G63" s="24"/>
      <c r="H63" s="24"/>
      <c r="I63" s="24"/>
      <c r="J63" s="24"/>
      <c r="K63" s="24"/>
      <c r="L63" s="24" t="s">
        <v>343</v>
      </c>
      <c r="M63" s="10" t="s">
        <v>15</v>
      </c>
      <c r="N63" s="41">
        <v>1718</v>
      </c>
      <c r="O63" s="25">
        <v>900</v>
      </c>
      <c r="P63" s="19"/>
      <c r="Q63" s="19"/>
      <c r="R63" s="25">
        <v>450</v>
      </c>
      <c r="S63" s="25">
        <v>450</v>
      </c>
      <c r="T63" s="15">
        <f>N63*O63</f>
        <v>1546200</v>
      </c>
      <c r="U63" s="11" t="s">
        <v>118</v>
      </c>
      <c r="V63" s="24" t="s">
        <v>116</v>
      </c>
      <c r="W63" s="24" t="s">
        <v>119</v>
      </c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</row>
    <row r="64" spans="1:68" ht="30">
      <c r="A64" s="10">
        <f xml:space="preserve"> IF(V64="","",SUBTOTAL(3,V$8:$V64))</f>
        <v>57</v>
      </c>
      <c r="B64" s="10" t="s">
        <v>463</v>
      </c>
      <c r="C64" s="10" t="s">
        <v>467</v>
      </c>
      <c r="D64" s="10" t="s">
        <v>310</v>
      </c>
      <c r="E64" s="10" t="s">
        <v>311</v>
      </c>
      <c r="F64" s="10" t="s">
        <v>455</v>
      </c>
      <c r="G64" s="10"/>
      <c r="H64" s="10"/>
      <c r="I64" s="10"/>
      <c r="J64" s="10"/>
      <c r="K64" s="10"/>
      <c r="L64" s="10" t="s">
        <v>343</v>
      </c>
      <c r="M64" s="10" t="s">
        <v>15</v>
      </c>
      <c r="N64" s="36">
        <v>813.75</v>
      </c>
      <c r="O64" s="15">
        <f>SUM(P64:S64)</f>
        <v>1620</v>
      </c>
      <c r="P64" s="15">
        <v>360</v>
      </c>
      <c r="Q64" s="15">
        <v>360</v>
      </c>
      <c r="R64" s="15">
        <v>450</v>
      </c>
      <c r="S64" s="15">
        <v>450</v>
      </c>
      <c r="T64" s="40">
        <f>ROUND(N64*O64,0)</f>
        <v>1318275</v>
      </c>
      <c r="U64" s="10" t="s">
        <v>336</v>
      </c>
      <c r="V64" s="10" t="s">
        <v>116</v>
      </c>
      <c r="W64" s="10" t="s">
        <v>337</v>
      </c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</row>
    <row r="65" spans="1:68" ht="30">
      <c r="A65" s="10">
        <f xml:space="preserve"> IF(V65="","",SUBTOTAL(3,V$8:$V65))</f>
        <v>58</v>
      </c>
      <c r="B65" s="39" t="s">
        <v>466</v>
      </c>
      <c r="C65" s="39" t="s">
        <v>469</v>
      </c>
      <c r="D65" s="24" t="s">
        <v>447</v>
      </c>
      <c r="E65" s="24" t="s">
        <v>448</v>
      </c>
      <c r="F65" s="10" t="s">
        <v>455</v>
      </c>
      <c r="G65" s="24"/>
      <c r="H65" s="24"/>
      <c r="I65" s="24"/>
      <c r="J65" s="24"/>
      <c r="K65" s="24"/>
      <c r="L65" s="24" t="s">
        <v>343</v>
      </c>
      <c r="M65" s="10" t="s">
        <v>15</v>
      </c>
      <c r="N65" s="41">
        <v>1718</v>
      </c>
      <c r="O65" s="25">
        <v>900</v>
      </c>
      <c r="P65" s="19"/>
      <c r="Q65" s="19"/>
      <c r="R65" s="25">
        <v>450</v>
      </c>
      <c r="S65" s="25">
        <v>450</v>
      </c>
      <c r="T65" s="15">
        <f>N65*O65</f>
        <v>1546200</v>
      </c>
      <c r="U65" s="11" t="s">
        <v>336</v>
      </c>
      <c r="V65" s="24" t="s">
        <v>116</v>
      </c>
      <c r="W65" s="24" t="s">
        <v>337</v>
      </c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</row>
    <row r="66" spans="1:68" ht="30">
      <c r="A66" s="10">
        <f xml:space="preserve"> IF(V66="","",SUBTOTAL(3,V$8:$V66))</f>
        <v>59</v>
      </c>
      <c r="B66" s="10" t="s">
        <v>463</v>
      </c>
      <c r="C66" s="10" t="s">
        <v>467</v>
      </c>
      <c r="D66" s="10" t="s">
        <v>310</v>
      </c>
      <c r="E66" s="10" t="s">
        <v>311</v>
      </c>
      <c r="F66" s="10" t="s">
        <v>455</v>
      </c>
      <c r="G66" s="10"/>
      <c r="H66" s="10"/>
      <c r="I66" s="10"/>
      <c r="J66" s="10"/>
      <c r="K66" s="10"/>
      <c r="L66" s="10" t="s">
        <v>343</v>
      </c>
      <c r="M66" s="10" t="s">
        <v>15</v>
      </c>
      <c r="N66" s="36">
        <v>813.75</v>
      </c>
      <c r="O66" s="15">
        <f>SUM(P66:S66)</f>
        <v>720</v>
      </c>
      <c r="P66" s="15">
        <v>180</v>
      </c>
      <c r="Q66" s="15">
        <v>180</v>
      </c>
      <c r="R66" s="15">
        <v>180</v>
      </c>
      <c r="S66" s="15">
        <v>180</v>
      </c>
      <c r="T66" s="40">
        <f t="shared" ref="T66:T67" si="0">ROUND(N66*O66,0)</f>
        <v>585900</v>
      </c>
      <c r="U66" s="10" t="s">
        <v>120</v>
      </c>
      <c r="V66" s="10" t="s">
        <v>116</v>
      </c>
      <c r="W66" s="10" t="s">
        <v>121</v>
      </c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</row>
    <row r="67" spans="1:68" ht="30">
      <c r="A67" s="10">
        <f xml:space="preserve"> IF(V67="","",SUBTOTAL(3,V$8:$V67))</f>
        <v>60</v>
      </c>
      <c r="B67" s="10" t="s">
        <v>464</v>
      </c>
      <c r="C67" s="10" t="s">
        <v>467</v>
      </c>
      <c r="D67" s="10" t="s">
        <v>310</v>
      </c>
      <c r="E67" s="10" t="s">
        <v>311</v>
      </c>
      <c r="F67" s="10" t="s">
        <v>455</v>
      </c>
      <c r="G67" s="10"/>
      <c r="H67" s="10"/>
      <c r="I67" s="10"/>
      <c r="J67" s="10"/>
      <c r="K67" s="10"/>
      <c r="L67" s="10" t="s">
        <v>131</v>
      </c>
      <c r="M67" s="10" t="s">
        <v>15</v>
      </c>
      <c r="N67" s="36">
        <v>813.75</v>
      </c>
      <c r="O67" s="15">
        <f>SUM(P67:S67)</f>
        <v>7980</v>
      </c>
      <c r="P67" s="15">
        <v>2040</v>
      </c>
      <c r="Q67" s="15">
        <v>1980</v>
      </c>
      <c r="R67" s="15">
        <v>1980</v>
      </c>
      <c r="S67" s="15">
        <v>1980</v>
      </c>
      <c r="T67" s="40">
        <f t="shared" si="0"/>
        <v>6493725</v>
      </c>
      <c r="U67" s="10" t="s">
        <v>251</v>
      </c>
      <c r="V67" s="10" t="s">
        <v>98</v>
      </c>
      <c r="W67" s="10" t="s">
        <v>252</v>
      </c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</row>
    <row r="68" spans="1:68" ht="30">
      <c r="A68" s="10">
        <f xml:space="preserve"> IF(V68="","",SUBTOTAL(3,V$8:$V68))</f>
        <v>61</v>
      </c>
      <c r="B68" s="39" t="s">
        <v>466</v>
      </c>
      <c r="C68" s="39" t="s">
        <v>469</v>
      </c>
      <c r="D68" s="24" t="s">
        <v>447</v>
      </c>
      <c r="E68" s="24" t="s">
        <v>448</v>
      </c>
      <c r="F68" s="10" t="s">
        <v>455</v>
      </c>
      <c r="G68" s="24"/>
      <c r="H68" s="24"/>
      <c r="I68" s="24"/>
      <c r="J68" s="24"/>
      <c r="K68" s="24"/>
      <c r="L68" s="24" t="s">
        <v>343</v>
      </c>
      <c r="M68" s="10" t="s">
        <v>15</v>
      </c>
      <c r="N68" s="41">
        <v>1718</v>
      </c>
      <c r="O68" s="25">
        <v>1980</v>
      </c>
      <c r="P68" s="19"/>
      <c r="Q68" s="19"/>
      <c r="R68" s="25">
        <v>990</v>
      </c>
      <c r="S68" s="25">
        <v>990</v>
      </c>
      <c r="T68" s="15">
        <f>N68*O68</f>
        <v>3401640</v>
      </c>
      <c r="U68" s="11" t="s">
        <v>251</v>
      </c>
      <c r="V68" s="24" t="s">
        <v>98</v>
      </c>
      <c r="W68" s="24" t="s">
        <v>252</v>
      </c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</row>
    <row r="69" spans="1:68" ht="30">
      <c r="A69" s="10">
        <f xml:space="preserve"> IF(V69="","",SUBTOTAL(3,V$8:$V69))</f>
        <v>62</v>
      </c>
      <c r="B69" s="10" t="s">
        <v>464</v>
      </c>
      <c r="C69" s="10" t="s">
        <v>467</v>
      </c>
      <c r="D69" s="10" t="s">
        <v>310</v>
      </c>
      <c r="E69" s="10" t="s">
        <v>311</v>
      </c>
      <c r="F69" s="10" t="s">
        <v>455</v>
      </c>
      <c r="G69" s="10"/>
      <c r="H69" s="10"/>
      <c r="I69" s="10"/>
      <c r="J69" s="10"/>
      <c r="K69" s="10"/>
      <c r="L69" s="10" t="s">
        <v>131</v>
      </c>
      <c r="M69" s="10" t="s">
        <v>15</v>
      </c>
      <c r="N69" s="36">
        <v>813.75</v>
      </c>
      <c r="O69" s="15">
        <f>SUM(P69:S69)</f>
        <v>3780</v>
      </c>
      <c r="P69" s="15">
        <v>720</v>
      </c>
      <c r="Q69" s="15">
        <v>900</v>
      </c>
      <c r="R69" s="15">
        <v>1080</v>
      </c>
      <c r="S69" s="15">
        <v>1080</v>
      </c>
      <c r="T69" s="40">
        <f>ROUND(N69*O69,0)</f>
        <v>3075975</v>
      </c>
      <c r="U69" s="10" t="s">
        <v>189</v>
      </c>
      <c r="V69" s="10" t="s">
        <v>190</v>
      </c>
      <c r="W69" s="10" t="s">
        <v>191</v>
      </c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</row>
    <row r="70" spans="1:68" ht="30">
      <c r="A70" s="10">
        <f xml:space="preserve"> IF(V70="","",SUBTOTAL(3,V$8:$V70))</f>
        <v>63</v>
      </c>
      <c r="B70" s="60" t="s">
        <v>465</v>
      </c>
      <c r="C70" s="60" t="s">
        <v>468</v>
      </c>
      <c r="D70" s="38" t="s">
        <v>440</v>
      </c>
      <c r="E70" s="38" t="s">
        <v>441</v>
      </c>
      <c r="F70" s="10" t="s">
        <v>455</v>
      </c>
      <c r="G70" s="39"/>
      <c r="H70" s="39"/>
      <c r="I70" s="38"/>
      <c r="J70" s="38"/>
      <c r="K70" s="38"/>
      <c r="L70" s="39" t="s">
        <v>442</v>
      </c>
      <c r="M70" s="10" t="s">
        <v>15</v>
      </c>
      <c r="N70" s="40">
        <v>12941</v>
      </c>
      <c r="O70" s="22">
        <f>SUM(R70:S70)</f>
        <v>7200</v>
      </c>
      <c r="P70" s="19"/>
      <c r="Q70" s="19"/>
      <c r="R70" s="23">
        <v>3600</v>
      </c>
      <c r="S70" s="23">
        <v>3600</v>
      </c>
      <c r="T70" s="15">
        <f>N70*O70</f>
        <v>93175200</v>
      </c>
      <c r="U70" s="20" t="s">
        <v>189</v>
      </c>
      <c r="V70" s="21" t="s">
        <v>190</v>
      </c>
      <c r="W70" s="20" t="s">
        <v>191</v>
      </c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</row>
    <row r="71" spans="1:68" ht="30">
      <c r="A71" s="10">
        <f xml:space="preserve"> IF(V71="","",SUBTOTAL(3,V$8:$V71))</f>
        <v>64</v>
      </c>
      <c r="B71" s="39" t="s">
        <v>466</v>
      </c>
      <c r="C71" s="39" t="s">
        <v>469</v>
      </c>
      <c r="D71" s="24" t="s">
        <v>447</v>
      </c>
      <c r="E71" s="24" t="s">
        <v>448</v>
      </c>
      <c r="F71" s="10" t="s">
        <v>455</v>
      </c>
      <c r="G71" s="24"/>
      <c r="H71" s="24"/>
      <c r="I71" s="24"/>
      <c r="J71" s="24"/>
      <c r="K71" s="24"/>
      <c r="L71" s="24" t="s">
        <v>343</v>
      </c>
      <c r="M71" s="10" t="s">
        <v>15</v>
      </c>
      <c r="N71" s="41">
        <v>1718</v>
      </c>
      <c r="O71" s="25">
        <v>1080</v>
      </c>
      <c r="P71" s="19"/>
      <c r="Q71" s="19"/>
      <c r="R71" s="25">
        <v>540</v>
      </c>
      <c r="S71" s="25">
        <v>540</v>
      </c>
      <c r="T71" s="15">
        <f>N71*O71</f>
        <v>1855440</v>
      </c>
      <c r="U71" s="11" t="s">
        <v>189</v>
      </c>
      <c r="V71" s="24" t="s">
        <v>190</v>
      </c>
      <c r="W71" s="24" t="s">
        <v>191</v>
      </c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</row>
    <row r="72" spans="1:68" ht="30">
      <c r="A72" s="10">
        <f xml:space="preserve"> IF(V72="","",SUBTOTAL(3,V$8:$V72))</f>
        <v>65</v>
      </c>
      <c r="B72" s="10" t="s">
        <v>464</v>
      </c>
      <c r="C72" s="10" t="s">
        <v>467</v>
      </c>
      <c r="D72" s="10" t="s">
        <v>310</v>
      </c>
      <c r="E72" s="10" t="s">
        <v>311</v>
      </c>
      <c r="F72" s="10" t="s">
        <v>455</v>
      </c>
      <c r="G72" s="10"/>
      <c r="H72" s="10"/>
      <c r="I72" s="10"/>
      <c r="J72" s="10"/>
      <c r="K72" s="10"/>
      <c r="L72" s="10" t="s">
        <v>131</v>
      </c>
      <c r="M72" s="10" t="s">
        <v>15</v>
      </c>
      <c r="N72" s="36">
        <v>813.75</v>
      </c>
      <c r="O72" s="15">
        <f>SUM(P72:S72)</f>
        <v>720</v>
      </c>
      <c r="P72" s="15">
        <v>180</v>
      </c>
      <c r="Q72" s="15">
        <v>180</v>
      </c>
      <c r="R72" s="15">
        <v>180</v>
      </c>
      <c r="S72" s="15">
        <v>180</v>
      </c>
      <c r="T72" s="40">
        <f>ROUND(N72*O72,0)</f>
        <v>585900</v>
      </c>
      <c r="U72" s="10" t="s">
        <v>375</v>
      </c>
      <c r="V72" s="10" t="s">
        <v>190</v>
      </c>
      <c r="W72" s="10" t="s">
        <v>376</v>
      </c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</row>
    <row r="73" spans="1:68" ht="30">
      <c r="A73" s="10">
        <f xml:space="preserve"> IF(V73="","",SUBTOTAL(3,V$8:$V73))</f>
        <v>66</v>
      </c>
      <c r="B73" s="60" t="s">
        <v>465</v>
      </c>
      <c r="C73" s="60" t="s">
        <v>468</v>
      </c>
      <c r="D73" s="38" t="s">
        <v>440</v>
      </c>
      <c r="E73" s="38" t="s">
        <v>441</v>
      </c>
      <c r="F73" s="10" t="s">
        <v>455</v>
      </c>
      <c r="G73" s="39"/>
      <c r="H73" s="39"/>
      <c r="I73" s="38"/>
      <c r="J73" s="38"/>
      <c r="K73" s="38"/>
      <c r="L73" s="39" t="s">
        <v>442</v>
      </c>
      <c r="M73" s="10" t="s">
        <v>15</v>
      </c>
      <c r="N73" s="40">
        <v>12941</v>
      </c>
      <c r="O73" s="22">
        <f>SUM(R73:S73)</f>
        <v>720</v>
      </c>
      <c r="P73" s="19"/>
      <c r="Q73" s="19"/>
      <c r="R73" s="23">
        <v>360</v>
      </c>
      <c r="S73" s="23">
        <v>360</v>
      </c>
      <c r="T73" s="15">
        <f>N73*O73</f>
        <v>9317520</v>
      </c>
      <c r="U73" s="20" t="s">
        <v>375</v>
      </c>
      <c r="V73" s="21" t="s">
        <v>190</v>
      </c>
      <c r="W73" s="20" t="s">
        <v>376</v>
      </c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</row>
    <row r="74" spans="1:68" ht="30">
      <c r="A74" s="10">
        <f xml:space="preserve"> IF(V74="","",SUBTOTAL(3,V$8:$V74))</f>
        <v>67</v>
      </c>
      <c r="B74" s="39" t="s">
        <v>466</v>
      </c>
      <c r="C74" s="39" t="s">
        <v>469</v>
      </c>
      <c r="D74" s="24" t="s">
        <v>447</v>
      </c>
      <c r="E74" s="24" t="s">
        <v>448</v>
      </c>
      <c r="F74" s="10" t="s">
        <v>455</v>
      </c>
      <c r="G74" s="24"/>
      <c r="H74" s="24"/>
      <c r="I74" s="24"/>
      <c r="J74" s="24"/>
      <c r="K74" s="24"/>
      <c r="L74" s="24" t="s">
        <v>343</v>
      </c>
      <c r="M74" s="10" t="s">
        <v>15</v>
      </c>
      <c r="N74" s="41">
        <v>1718</v>
      </c>
      <c r="O74" s="25">
        <v>180</v>
      </c>
      <c r="P74" s="19"/>
      <c r="Q74" s="19"/>
      <c r="R74" s="25">
        <v>90</v>
      </c>
      <c r="S74" s="25">
        <v>90</v>
      </c>
      <c r="T74" s="15">
        <f>N74*O74</f>
        <v>309240</v>
      </c>
      <c r="U74" s="11" t="s">
        <v>375</v>
      </c>
      <c r="V74" s="24" t="s">
        <v>190</v>
      </c>
      <c r="W74" s="24" t="s">
        <v>376</v>
      </c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</row>
    <row r="75" spans="1:68" ht="30">
      <c r="A75" s="10">
        <f xml:space="preserve"> IF(V75="","",SUBTOTAL(3,V$8:$V75))</f>
        <v>68</v>
      </c>
      <c r="B75" s="10" t="s">
        <v>464</v>
      </c>
      <c r="C75" s="10" t="s">
        <v>467</v>
      </c>
      <c r="D75" s="10" t="s">
        <v>310</v>
      </c>
      <c r="E75" s="10" t="s">
        <v>311</v>
      </c>
      <c r="F75" s="10" t="s">
        <v>455</v>
      </c>
      <c r="G75" s="10"/>
      <c r="H75" s="10"/>
      <c r="I75" s="10"/>
      <c r="J75" s="10"/>
      <c r="K75" s="10"/>
      <c r="L75" s="10" t="s">
        <v>131</v>
      </c>
      <c r="M75" s="10" t="s">
        <v>15</v>
      </c>
      <c r="N75" s="36">
        <v>813.75</v>
      </c>
      <c r="O75" s="15">
        <f>SUM(P75:S75)</f>
        <v>12060</v>
      </c>
      <c r="P75" s="15">
        <v>2640</v>
      </c>
      <c r="Q75" s="15">
        <v>2940</v>
      </c>
      <c r="R75" s="15">
        <v>3240</v>
      </c>
      <c r="S75" s="15">
        <v>3240</v>
      </c>
      <c r="T75" s="40">
        <f>ROUND(N75*O75,0)</f>
        <v>9813825</v>
      </c>
      <c r="U75" s="10" t="s">
        <v>367</v>
      </c>
      <c r="V75" s="10" t="s">
        <v>190</v>
      </c>
      <c r="W75" s="10" t="s">
        <v>368</v>
      </c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</row>
    <row r="76" spans="1:68" ht="30">
      <c r="A76" s="10">
        <f xml:space="preserve"> IF(V76="","",SUBTOTAL(3,V$8:$V76))</f>
        <v>69</v>
      </c>
      <c r="B76" s="60" t="s">
        <v>465</v>
      </c>
      <c r="C76" s="60" t="s">
        <v>468</v>
      </c>
      <c r="D76" s="38" t="s">
        <v>440</v>
      </c>
      <c r="E76" s="38" t="s">
        <v>441</v>
      </c>
      <c r="F76" s="10" t="s">
        <v>455</v>
      </c>
      <c r="G76" s="39"/>
      <c r="H76" s="39"/>
      <c r="I76" s="38"/>
      <c r="J76" s="38"/>
      <c r="K76" s="38"/>
      <c r="L76" s="39" t="s">
        <v>442</v>
      </c>
      <c r="M76" s="10" t="s">
        <v>15</v>
      </c>
      <c r="N76" s="40">
        <v>12941</v>
      </c>
      <c r="O76" s="22">
        <f>SUM(R76:S76)</f>
        <v>25200</v>
      </c>
      <c r="P76" s="19"/>
      <c r="Q76" s="19"/>
      <c r="R76" s="23">
        <v>12600</v>
      </c>
      <c r="S76" s="23">
        <v>12600</v>
      </c>
      <c r="T76" s="15">
        <f>N76*O76</f>
        <v>326113200</v>
      </c>
      <c r="U76" s="20" t="s">
        <v>367</v>
      </c>
      <c r="V76" s="21" t="s">
        <v>190</v>
      </c>
      <c r="W76" s="20" t="s">
        <v>368</v>
      </c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</row>
    <row r="77" spans="1:68" ht="30">
      <c r="A77" s="10">
        <f xml:space="preserve"> IF(V77="","",SUBTOTAL(3,V$8:$V77))</f>
        <v>70</v>
      </c>
      <c r="B77" s="39" t="s">
        <v>466</v>
      </c>
      <c r="C77" s="39" t="s">
        <v>469</v>
      </c>
      <c r="D77" s="24" t="s">
        <v>447</v>
      </c>
      <c r="E77" s="24" t="s">
        <v>448</v>
      </c>
      <c r="F77" s="10" t="s">
        <v>455</v>
      </c>
      <c r="G77" s="24"/>
      <c r="H77" s="24"/>
      <c r="I77" s="24"/>
      <c r="J77" s="24"/>
      <c r="K77" s="24"/>
      <c r="L77" s="24" t="s">
        <v>343</v>
      </c>
      <c r="M77" s="10" t="s">
        <v>15</v>
      </c>
      <c r="N77" s="41">
        <v>1718</v>
      </c>
      <c r="O77" s="25">
        <v>3240</v>
      </c>
      <c r="P77" s="19"/>
      <c r="Q77" s="19"/>
      <c r="R77" s="25">
        <v>1620</v>
      </c>
      <c r="S77" s="25">
        <v>1620</v>
      </c>
      <c r="T77" s="15">
        <f>N77*O77</f>
        <v>5566320</v>
      </c>
      <c r="U77" s="11" t="s">
        <v>367</v>
      </c>
      <c r="V77" s="24" t="s">
        <v>190</v>
      </c>
      <c r="W77" s="24" t="s">
        <v>368</v>
      </c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</row>
    <row r="78" spans="1:68" ht="30">
      <c r="A78" s="10">
        <f xml:space="preserve"> IF(V78="","",SUBTOTAL(3,V$8:$V78))</f>
        <v>71</v>
      </c>
      <c r="B78" s="10" t="s">
        <v>464</v>
      </c>
      <c r="C78" s="10" t="s">
        <v>467</v>
      </c>
      <c r="D78" s="10" t="s">
        <v>310</v>
      </c>
      <c r="E78" s="10" t="s">
        <v>311</v>
      </c>
      <c r="F78" s="10" t="s">
        <v>455</v>
      </c>
      <c r="G78" s="10"/>
      <c r="H78" s="10"/>
      <c r="I78" s="10"/>
      <c r="J78" s="10"/>
      <c r="K78" s="10"/>
      <c r="L78" s="10" t="s">
        <v>131</v>
      </c>
      <c r="M78" s="10" t="s">
        <v>15</v>
      </c>
      <c r="N78" s="36">
        <v>813.75</v>
      </c>
      <c r="O78" s="15">
        <f>SUM(P78:S78)</f>
        <v>1980</v>
      </c>
      <c r="P78" s="15">
        <v>360</v>
      </c>
      <c r="Q78" s="15">
        <v>540</v>
      </c>
      <c r="R78" s="15">
        <v>540</v>
      </c>
      <c r="S78" s="15">
        <v>540</v>
      </c>
      <c r="T78" s="40">
        <f>ROUND(N78*O78,0)</f>
        <v>1611225</v>
      </c>
      <c r="U78" s="10" t="s">
        <v>369</v>
      </c>
      <c r="V78" s="10" t="s">
        <v>190</v>
      </c>
      <c r="W78" s="10" t="s">
        <v>370</v>
      </c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</row>
    <row r="79" spans="1:68" ht="30">
      <c r="A79" s="10">
        <f xml:space="preserve"> IF(V79="","",SUBTOTAL(3,V$8:$V79))</f>
        <v>72</v>
      </c>
      <c r="B79" s="39" t="s">
        <v>466</v>
      </c>
      <c r="C79" s="39" t="s">
        <v>469</v>
      </c>
      <c r="D79" s="24" t="s">
        <v>447</v>
      </c>
      <c r="E79" s="24" t="s">
        <v>448</v>
      </c>
      <c r="F79" s="10" t="s">
        <v>455</v>
      </c>
      <c r="G79" s="24"/>
      <c r="H79" s="24"/>
      <c r="I79" s="24"/>
      <c r="J79" s="24"/>
      <c r="K79" s="24"/>
      <c r="L79" s="24" t="s">
        <v>343</v>
      </c>
      <c r="M79" s="10" t="s">
        <v>15</v>
      </c>
      <c r="N79" s="41">
        <v>1718</v>
      </c>
      <c r="O79" s="25">
        <v>540</v>
      </c>
      <c r="P79" s="19"/>
      <c r="Q79" s="19"/>
      <c r="R79" s="25">
        <v>270</v>
      </c>
      <c r="S79" s="25">
        <v>270</v>
      </c>
      <c r="T79" s="15">
        <f>N79*O79</f>
        <v>927720</v>
      </c>
      <c r="U79" s="11" t="s">
        <v>369</v>
      </c>
      <c r="V79" s="24" t="s">
        <v>190</v>
      </c>
      <c r="W79" s="24" t="s">
        <v>370</v>
      </c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</row>
    <row r="80" spans="1:68" ht="30">
      <c r="A80" s="10">
        <f xml:space="preserve"> IF(V80="","",SUBTOTAL(3,V$8:$V80))</f>
        <v>73</v>
      </c>
      <c r="B80" s="10" t="s">
        <v>464</v>
      </c>
      <c r="C80" s="10" t="s">
        <v>467</v>
      </c>
      <c r="D80" s="10" t="s">
        <v>310</v>
      </c>
      <c r="E80" s="10" t="s">
        <v>311</v>
      </c>
      <c r="F80" s="10" t="s">
        <v>455</v>
      </c>
      <c r="G80" s="10"/>
      <c r="H80" s="10"/>
      <c r="I80" s="10"/>
      <c r="J80" s="10"/>
      <c r="K80" s="10"/>
      <c r="L80" s="10" t="s">
        <v>131</v>
      </c>
      <c r="M80" s="10" t="s">
        <v>15</v>
      </c>
      <c r="N80" s="36">
        <v>813.75</v>
      </c>
      <c r="O80" s="15">
        <f>SUM(P80:S80)</f>
        <v>2880</v>
      </c>
      <c r="P80" s="15">
        <v>720</v>
      </c>
      <c r="Q80" s="15">
        <v>720</v>
      </c>
      <c r="R80" s="15">
        <v>720</v>
      </c>
      <c r="S80" s="15">
        <v>720</v>
      </c>
      <c r="T80" s="40">
        <f>ROUND(N80*O80,0)</f>
        <v>2343600</v>
      </c>
      <c r="U80" s="10" t="s">
        <v>192</v>
      </c>
      <c r="V80" s="10" t="s">
        <v>190</v>
      </c>
      <c r="W80" s="10" t="s">
        <v>193</v>
      </c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</row>
    <row r="81" spans="1:68" ht="30">
      <c r="A81" s="10">
        <f xml:space="preserve"> IF(V81="","",SUBTOTAL(3,V$8:$V81))</f>
        <v>74</v>
      </c>
      <c r="B81" s="60" t="s">
        <v>465</v>
      </c>
      <c r="C81" s="60" t="s">
        <v>468</v>
      </c>
      <c r="D81" s="38" t="s">
        <v>440</v>
      </c>
      <c r="E81" s="38" t="s">
        <v>441</v>
      </c>
      <c r="F81" s="10" t="s">
        <v>455</v>
      </c>
      <c r="G81" s="39"/>
      <c r="H81" s="39"/>
      <c r="I81" s="38"/>
      <c r="J81" s="38"/>
      <c r="K81" s="38"/>
      <c r="L81" s="39" t="s">
        <v>442</v>
      </c>
      <c r="M81" s="10" t="s">
        <v>15</v>
      </c>
      <c r="N81" s="40">
        <v>12941</v>
      </c>
      <c r="O81" s="22">
        <f>SUM(R81:S81)</f>
        <v>2880</v>
      </c>
      <c r="P81" s="19"/>
      <c r="Q81" s="19"/>
      <c r="R81" s="23">
        <v>1440</v>
      </c>
      <c r="S81" s="23">
        <v>1440</v>
      </c>
      <c r="T81" s="15">
        <f>N81*O81</f>
        <v>37270080</v>
      </c>
      <c r="U81" s="20" t="s">
        <v>192</v>
      </c>
      <c r="V81" s="21" t="s">
        <v>190</v>
      </c>
      <c r="W81" s="20" t="s">
        <v>193</v>
      </c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</row>
    <row r="82" spans="1:68" ht="30">
      <c r="A82" s="10">
        <f xml:space="preserve"> IF(V82="","",SUBTOTAL(3,V$8:$V82))</f>
        <v>75</v>
      </c>
      <c r="B82" s="39" t="s">
        <v>466</v>
      </c>
      <c r="C82" s="39" t="s">
        <v>469</v>
      </c>
      <c r="D82" s="24" t="s">
        <v>447</v>
      </c>
      <c r="E82" s="24" t="s">
        <v>448</v>
      </c>
      <c r="F82" s="10" t="s">
        <v>455</v>
      </c>
      <c r="G82" s="24"/>
      <c r="H82" s="24"/>
      <c r="I82" s="24"/>
      <c r="J82" s="24"/>
      <c r="K82" s="24"/>
      <c r="L82" s="24" t="s">
        <v>343</v>
      </c>
      <c r="M82" s="10" t="s">
        <v>15</v>
      </c>
      <c r="N82" s="41">
        <v>1718</v>
      </c>
      <c r="O82" s="25">
        <v>720</v>
      </c>
      <c r="P82" s="19"/>
      <c r="Q82" s="19"/>
      <c r="R82" s="25">
        <v>360</v>
      </c>
      <c r="S82" s="25">
        <v>360</v>
      </c>
      <c r="T82" s="15">
        <f>N82*O82</f>
        <v>1236960</v>
      </c>
      <c r="U82" s="11" t="s">
        <v>192</v>
      </c>
      <c r="V82" s="24" t="s">
        <v>190</v>
      </c>
      <c r="W82" s="24" t="s">
        <v>193</v>
      </c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</row>
    <row r="83" spans="1:68" ht="30">
      <c r="A83" s="10">
        <f xml:space="preserve"> IF(V83="","",SUBTOTAL(3,V$8:$V83))</f>
        <v>76</v>
      </c>
      <c r="B83" s="10" t="s">
        <v>464</v>
      </c>
      <c r="C83" s="10" t="s">
        <v>467</v>
      </c>
      <c r="D83" s="10" t="s">
        <v>310</v>
      </c>
      <c r="E83" s="10" t="s">
        <v>311</v>
      </c>
      <c r="F83" s="10" t="s">
        <v>455</v>
      </c>
      <c r="G83" s="10"/>
      <c r="H83" s="10"/>
      <c r="I83" s="10"/>
      <c r="J83" s="10"/>
      <c r="K83" s="10"/>
      <c r="L83" s="10" t="s">
        <v>131</v>
      </c>
      <c r="M83" s="10" t="s">
        <v>15</v>
      </c>
      <c r="N83" s="36">
        <v>813.75</v>
      </c>
      <c r="O83" s="15">
        <f>SUM(P83:S83)</f>
        <v>1260</v>
      </c>
      <c r="P83" s="15">
        <v>180</v>
      </c>
      <c r="Q83" s="15">
        <v>360</v>
      </c>
      <c r="R83" s="15">
        <v>360</v>
      </c>
      <c r="S83" s="15">
        <v>360</v>
      </c>
      <c r="T83" s="40">
        <f>ROUND(N83*O83,0)</f>
        <v>1025325</v>
      </c>
      <c r="U83" s="10" t="s">
        <v>371</v>
      </c>
      <c r="V83" s="10" t="s">
        <v>190</v>
      </c>
      <c r="W83" s="10" t="s">
        <v>372</v>
      </c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</row>
    <row r="84" spans="1:68" ht="30">
      <c r="A84" s="10">
        <f xml:space="preserve"> IF(V84="","",SUBTOTAL(3,V$8:$V84))</f>
        <v>77</v>
      </c>
      <c r="B84" s="60" t="s">
        <v>465</v>
      </c>
      <c r="C84" s="60" t="s">
        <v>468</v>
      </c>
      <c r="D84" s="38" t="s">
        <v>440</v>
      </c>
      <c r="E84" s="38" t="s">
        <v>441</v>
      </c>
      <c r="F84" s="10" t="s">
        <v>455</v>
      </c>
      <c r="G84" s="39"/>
      <c r="H84" s="39"/>
      <c r="I84" s="38"/>
      <c r="J84" s="38"/>
      <c r="K84" s="38"/>
      <c r="L84" s="39" t="s">
        <v>442</v>
      </c>
      <c r="M84" s="10" t="s">
        <v>15</v>
      </c>
      <c r="N84" s="40">
        <v>12941</v>
      </c>
      <c r="O84" s="22">
        <f>SUM(R84:S84)</f>
        <v>1440</v>
      </c>
      <c r="P84" s="19"/>
      <c r="Q84" s="19"/>
      <c r="R84" s="23">
        <v>720</v>
      </c>
      <c r="S84" s="23">
        <v>720</v>
      </c>
      <c r="T84" s="15">
        <f>N84*O84</f>
        <v>18635040</v>
      </c>
      <c r="U84" s="20" t="s">
        <v>371</v>
      </c>
      <c r="V84" s="21" t="s">
        <v>190</v>
      </c>
      <c r="W84" s="20" t="s">
        <v>372</v>
      </c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</row>
    <row r="85" spans="1:68" ht="30">
      <c r="A85" s="10">
        <f xml:space="preserve"> IF(V85="","",SUBTOTAL(3,V$8:$V85))</f>
        <v>78</v>
      </c>
      <c r="B85" s="39" t="s">
        <v>466</v>
      </c>
      <c r="C85" s="39" t="s">
        <v>469</v>
      </c>
      <c r="D85" s="24" t="s">
        <v>447</v>
      </c>
      <c r="E85" s="24" t="s">
        <v>448</v>
      </c>
      <c r="F85" s="10" t="s">
        <v>455</v>
      </c>
      <c r="G85" s="24"/>
      <c r="H85" s="24"/>
      <c r="I85" s="24"/>
      <c r="J85" s="24"/>
      <c r="K85" s="24"/>
      <c r="L85" s="24" t="s">
        <v>343</v>
      </c>
      <c r="M85" s="10" t="s">
        <v>15</v>
      </c>
      <c r="N85" s="41">
        <v>1718</v>
      </c>
      <c r="O85" s="25">
        <v>360</v>
      </c>
      <c r="P85" s="19"/>
      <c r="Q85" s="19"/>
      <c r="R85" s="25">
        <v>180</v>
      </c>
      <c r="S85" s="25">
        <v>180</v>
      </c>
      <c r="T85" s="15">
        <f>N85*O85</f>
        <v>618480</v>
      </c>
      <c r="U85" s="11" t="s">
        <v>371</v>
      </c>
      <c r="V85" s="24" t="s">
        <v>190</v>
      </c>
      <c r="W85" s="24" t="s">
        <v>372</v>
      </c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</row>
    <row r="86" spans="1:68" ht="30">
      <c r="A86" s="10">
        <f xml:space="preserve"> IF(V86="","",SUBTOTAL(3,V$8:$V86))</f>
        <v>79</v>
      </c>
      <c r="B86" s="60" t="s">
        <v>465</v>
      </c>
      <c r="C86" s="60" t="s">
        <v>468</v>
      </c>
      <c r="D86" s="38" t="s">
        <v>440</v>
      </c>
      <c r="E86" s="38" t="s">
        <v>441</v>
      </c>
      <c r="F86" s="10" t="s">
        <v>455</v>
      </c>
      <c r="G86" s="39"/>
      <c r="H86" s="39"/>
      <c r="I86" s="38"/>
      <c r="J86" s="38"/>
      <c r="K86" s="38"/>
      <c r="L86" s="39" t="s">
        <v>442</v>
      </c>
      <c r="M86" s="10" t="s">
        <v>15</v>
      </c>
      <c r="N86" s="40">
        <v>12941</v>
      </c>
      <c r="O86" s="22">
        <f>SUM(R86:S86)</f>
        <v>1440</v>
      </c>
      <c r="P86" s="19"/>
      <c r="Q86" s="19"/>
      <c r="R86" s="23">
        <v>720</v>
      </c>
      <c r="S86" s="23">
        <v>720</v>
      </c>
      <c r="T86" s="15">
        <f>N86*O86</f>
        <v>18635040</v>
      </c>
      <c r="U86" s="20" t="s">
        <v>438</v>
      </c>
      <c r="V86" s="21" t="s">
        <v>190</v>
      </c>
      <c r="W86" s="20" t="s">
        <v>525</v>
      </c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</row>
    <row r="87" spans="1:68" ht="45">
      <c r="A87" s="10">
        <f xml:space="preserve"> IF(V87="","",SUBTOTAL(3,V$8:$V87))</f>
        <v>80</v>
      </c>
      <c r="B87" s="10" t="s">
        <v>464</v>
      </c>
      <c r="C87" s="10" t="s">
        <v>467</v>
      </c>
      <c r="D87" s="10" t="s">
        <v>310</v>
      </c>
      <c r="E87" s="10" t="s">
        <v>311</v>
      </c>
      <c r="F87" s="10" t="s">
        <v>455</v>
      </c>
      <c r="G87" s="10"/>
      <c r="H87" s="10"/>
      <c r="I87" s="10"/>
      <c r="J87" s="10"/>
      <c r="K87" s="10"/>
      <c r="L87" s="10" t="s">
        <v>131</v>
      </c>
      <c r="M87" s="10" t="s">
        <v>15</v>
      </c>
      <c r="N87" s="36">
        <v>813.75</v>
      </c>
      <c r="O87" s="15">
        <f>SUM(P87:S87)</f>
        <v>8460</v>
      </c>
      <c r="P87" s="15">
        <v>1980</v>
      </c>
      <c r="Q87" s="15">
        <v>2160</v>
      </c>
      <c r="R87" s="15">
        <v>2160</v>
      </c>
      <c r="S87" s="15">
        <v>2160</v>
      </c>
      <c r="T87" s="40">
        <f>ROUND(N87*O87,0)</f>
        <v>6884325</v>
      </c>
      <c r="U87" s="10" t="s">
        <v>194</v>
      </c>
      <c r="V87" s="10" t="s">
        <v>190</v>
      </c>
      <c r="W87" s="10" t="s">
        <v>195</v>
      </c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</row>
    <row r="88" spans="1:68" ht="45">
      <c r="A88" s="10">
        <f xml:space="preserve"> IF(V88="","",SUBTOTAL(3,V$8:$V88))</f>
        <v>81</v>
      </c>
      <c r="B88" s="60" t="s">
        <v>465</v>
      </c>
      <c r="C88" s="60" t="s">
        <v>468</v>
      </c>
      <c r="D88" s="38" t="s">
        <v>440</v>
      </c>
      <c r="E88" s="38" t="s">
        <v>441</v>
      </c>
      <c r="F88" s="10" t="s">
        <v>455</v>
      </c>
      <c r="G88" s="39"/>
      <c r="H88" s="39"/>
      <c r="I88" s="38"/>
      <c r="J88" s="38"/>
      <c r="K88" s="38"/>
      <c r="L88" s="39" t="s">
        <v>442</v>
      </c>
      <c r="M88" s="10" t="s">
        <v>15</v>
      </c>
      <c r="N88" s="40">
        <v>12941</v>
      </c>
      <c r="O88" s="22">
        <f>SUM(R88:S88)</f>
        <v>12240</v>
      </c>
      <c r="P88" s="19"/>
      <c r="Q88" s="19"/>
      <c r="R88" s="23">
        <v>6120</v>
      </c>
      <c r="S88" s="23">
        <v>6120</v>
      </c>
      <c r="T88" s="15">
        <f>N88*O88</f>
        <v>158397840</v>
      </c>
      <c r="U88" s="20" t="s">
        <v>194</v>
      </c>
      <c r="V88" s="21" t="s">
        <v>190</v>
      </c>
      <c r="W88" s="20" t="s">
        <v>195</v>
      </c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</row>
    <row r="89" spans="1:68" ht="45">
      <c r="A89" s="10">
        <f xml:space="preserve"> IF(V89="","",SUBTOTAL(3,V$8:$V89))</f>
        <v>82</v>
      </c>
      <c r="B89" s="39" t="s">
        <v>466</v>
      </c>
      <c r="C89" s="39" t="s">
        <v>469</v>
      </c>
      <c r="D89" s="24" t="s">
        <v>447</v>
      </c>
      <c r="E89" s="24" t="s">
        <v>448</v>
      </c>
      <c r="F89" s="10" t="s">
        <v>455</v>
      </c>
      <c r="G89" s="24"/>
      <c r="H89" s="24"/>
      <c r="I89" s="24"/>
      <c r="J89" s="24"/>
      <c r="K89" s="24"/>
      <c r="L89" s="24" t="s">
        <v>343</v>
      </c>
      <c r="M89" s="10" t="s">
        <v>15</v>
      </c>
      <c r="N89" s="41">
        <v>1718</v>
      </c>
      <c r="O89" s="25">
        <v>2160</v>
      </c>
      <c r="P89" s="19"/>
      <c r="Q89" s="19"/>
      <c r="R89" s="25">
        <v>1080</v>
      </c>
      <c r="S89" s="25">
        <v>1080</v>
      </c>
      <c r="T89" s="15">
        <f>N89*O89</f>
        <v>3710880</v>
      </c>
      <c r="U89" s="11" t="s">
        <v>194</v>
      </c>
      <c r="V89" s="24" t="s">
        <v>190</v>
      </c>
      <c r="W89" s="24" t="s">
        <v>195</v>
      </c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</row>
    <row r="90" spans="1:68" ht="30">
      <c r="A90" s="10">
        <f xml:space="preserve"> IF(V90="","",SUBTOTAL(3,V$8:$V90))</f>
        <v>83</v>
      </c>
      <c r="B90" s="10" t="s">
        <v>464</v>
      </c>
      <c r="C90" s="10" t="s">
        <v>467</v>
      </c>
      <c r="D90" s="10" t="s">
        <v>310</v>
      </c>
      <c r="E90" s="10" t="s">
        <v>311</v>
      </c>
      <c r="F90" s="10" t="s">
        <v>455</v>
      </c>
      <c r="G90" s="10"/>
      <c r="H90" s="10"/>
      <c r="I90" s="10"/>
      <c r="J90" s="10"/>
      <c r="K90" s="10"/>
      <c r="L90" s="10" t="s">
        <v>131</v>
      </c>
      <c r="M90" s="10" t="s">
        <v>15</v>
      </c>
      <c r="N90" s="36">
        <v>813.75</v>
      </c>
      <c r="O90" s="15">
        <f>SUM(P90:S90)</f>
        <v>6420</v>
      </c>
      <c r="P90" s="15">
        <v>1260</v>
      </c>
      <c r="Q90" s="15">
        <v>1620</v>
      </c>
      <c r="R90" s="15">
        <v>1740</v>
      </c>
      <c r="S90" s="15">
        <v>1800</v>
      </c>
      <c r="T90" s="40">
        <f>ROUND(N90*O90,0)</f>
        <v>5224275</v>
      </c>
      <c r="U90" s="10" t="s">
        <v>373</v>
      </c>
      <c r="V90" s="10" t="s">
        <v>190</v>
      </c>
      <c r="W90" s="10" t="s">
        <v>374</v>
      </c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</row>
    <row r="91" spans="1:68" ht="30">
      <c r="A91" s="10">
        <f xml:space="preserve"> IF(V91="","",SUBTOTAL(3,V$8:$V91))</f>
        <v>84</v>
      </c>
      <c r="B91" s="60" t="s">
        <v>465</v>
      </c>
      <c r="C91" s="60" t="s">
        <v>468</v>
      </c>
      <c r="D91" s="38" t="s">
        <v>440</v>
      </c>
      <c r="E91" s="38" t="s">
        <v>441</v>
      </c>
      <c r="F91" s="10" t="s">
        <v>455</v>
      </c>
      <c r="G91" s="39"/>
      <c r="H91" s="39"/>
      <c r="I91" s="38"/>
      <c r="J91" s="38"/>
      <c r="K91" s="38"/>
      <c r="L91" s="39" t="s">
        <v>442</v>
      </c>
      <c r="M91" s="10" t="s">
        <v>15</v>
      </c>
      <c r="N91" s="40">
        <v>12941</v>
      </c>
      <c r="O91" s="22">
        <f>SUM(R91:S91)</f>
        <v>7080</v>
      </c>
      <c r="P91" s="19"/>
      <c r="Q91" s="19"/>
      <c r="R91" s="23">
        <v>3480</v>
      </c>
      <c r="S91" s="23">
        <v>3600</v>
      </c>
      <c r="T91" s="15">
        <f>N91*O91</f>
        <v>91622280</v>
      </c>
      <c r="U91" s="20" t="s">
        <v>373</v>
      </c>
      <c r="V91" s="21" t="s">
        <v>190</v>
      </c>
      <c r="W91" s="20" t="s">
        <v>374</v>
      </c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</row>
    <row r="92" spans="1:68" ht="30">
      <c r="A92" s="10">
        <f xml:space="preserve"> IF(V92="","",SUBTOTAL(3,V$8:$V92))</f>
        <v>85</v>
      </c>
      <c r="B92" s="39" t="s">
        <v>466</v>
      </c>
      <c r="C92" s="39" t="s">
        <v>469</v>
      </c>
      <c r="D92" s="24" t="s">
        <v>447</v>
      </c>
      <c r="E92" s="24" t="s">
        <v>448</v>
      </c>
      <c r="F92" s="10" t="s">
        <v>455</v>
      </c>
      <c r="G92" s="24"/>
      <c r="H92" s="24"/>
      <c r="I92" s="24"/>
      <c r="J92" s="24"/>
      <c r="K92" s="24"/>
      <c r="L92" s="24" t="s">
        <v>343</v>
      </c>
      <c r="M92" s="10" t="s">
        <v>15</v>
      </c>
      <c r="N92" s="41">
        <v>1718</v>
      </c>
      <c r="O92" s="25">
        <v>1770</v>
      </c>
      <c r="P92" s="19"/>
      <c r="Q92" s="19"/>
      <c r="R92" s="25">
        <v>870</v>
      </c>
      <c r="S92" s="25">
        <v>900</v>
      </c>
      <c r="T92" s="15">
        <f>N92*O92</f>
        <v>3040860</v>
      </c>
      <c r="U92" s="11" t="s">
        <v>373</v>
      </c>
      <c r="V92" s="24" t="s">
        <v>190</v>
      </c>
      <c r="W92" s="24" t="s">
        <v>374</v>
      </c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</row>
    <row r="93" spans="1:68" ht="45">
      <c r="A93" s="10">
        <f xml:space="preserve"> IF(V93="","",SUBTOTAL(3,V$8:$V93))</f>
        <v>86</v>
      </c>
      <c r="B93" s="10" t="s">
        <v>464</v>
      </c>
      <c r="C93" s="10" t="s">
        <v>467</v>
      </c>
      <c r="D93" s="10" t="s">
        <v>310</v>
      </c>
      <c r="E93" s="10" t="s">
        <v>311</v>
      </c>
      <c r="F93" s="10" t="s">
        <v>455</v>
      </c>
      <c r="G93" s="10"/>
      <c r="H93" s="10"/>
      <c r="I93" s="10"/>
      <c r="J93" s="10"/>
      <c r="K93" s="10"/>
      <c r="L93" s="10" t="s">
        <v>131</v>
      </c>
      <c r="M93" s="10" t="s">
        <v>15</v>
      </c>
      <c r="N93" s="36">
        <v>813.75</v>
      </c>
      <c r="O93" s="15">
        <f>SUM(P93:S93)</f>
        <v>10560</v>
      </c>
      <c r="P93" s="15">
        <v>1980</v>
      </c>
      <c r="Q93" s="15">
        <v>2580</v>
      </c>
      <c r="R93" s="15">
        <v>2940</v>
      </c>
      <c r="S93" s="15">
        <v>3060</v>
      </c>
      <c r="T93" s="40">
        <f>ROUND(N93*O93,0)</f>
        <v>8593200</v>
      </c>
      <c r="U93" s="10" t="s">
        <v>196</v>
      </c>
      <c r="V93" s="10" t="s">
        <v>190</v>
      </c>
      <c r="W93" s="10" t="s">
        <v>197</v>
      </c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</row>
    <row r="94" spans="1:68" ht="45">
      <c r="A94" s="10">
        <f xml:space="preserve"> IF(V94="","",SUBTOTAL(3,V$8:$V94))</f>
        <v>87</v>
      </c>
      <c r="B94" s="60" t="s">
        <v>465</v>
      </c>
      <c r="C94" s="60" t="s">
        <v>468</v>
      </c>
      <c r="D94" s="38" t="s">
        <v>440</v>
      </c>
      <c r="E94" s="38" t="s">
        <v>441</v>
      </c>
      <c r="F94" s="10" t="s">
        <v>455</v>
      </c>
      <c r="G94" s="39"/>
      <c r="H94" s="39"/>
      <c r="I94" s="38"/>
      <c r="J94" s="38"/>
      <c r="K94" s="38"/>
      <c r="L94" s="39" t="s">
        <v>442</v>
      </c>
      <c r="M94" s="10" t="s">
        <v>15</v>
      </c>
      <c r="N94" s="40">
        <v>12941</v>
      </c>
      <c r="O94" s="22">
        <f>SUM(R94:S94)</f>
        <v>15600</v>
      </c>
      <c r="P94" s="19"/>
      <c r="Q94" s="19"/>
      <c r="R94" s="23">
        <v>7680</v>
      </c>
      <c r="S94" s="23">
        <v>7920</v>
      </c>
      <c r="T94" s="15">
        <f>N94*O94</f>
        <v>201879600</v>
      </c>
      <c r="U94" s="20" t="s">
        <v>196</v>
      </c>
      <c r="V94" s="21" t="s">
        <v>190</v>
      </c>
      <c r="W94" s="20" t="s">
        <v>197</v>
      </c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</row>
    <row r="95" spans="1:68" ht="45">
      <c r="A95" s="10">
        <f xml:space="preserve"> IF(V95="","",SUBTOTAL(3,V$8:$V95))</f>
        <v>88</v>
      </c>
      <c r="B95" s="39" t="s">
        <v>466</v>
      </c>
      <c r="C95" s="39" t="s">
        <v>469</v>
      </c>
      <c r="D95" s="24" t="s">
        <v>447</v>
      </c>
      <c r="E95" s="24" t="s">
        <v>448</v>
      </c>
      <c r="F95" s="10" t="s">
        <v>455</v>
      </c>
      <c r="G95" s="24"/>
      <c r="H95" s="24"/>
      <c r="I95" s="24"/>
      <c r="J95" s="24"/>
      <c r="K95" s="24"/>
      <c r="L95" s="24" t="s">
        <v>343</v>
      </c>
      <c r="M95" s="10" t="s">
        <v>15</v>
      </c>
      <c r="N95" s="41">
        <v>1718</v>
      </c>
      <c r="O95" s="25">
        <v>3000</v>
      </c>
      <c r="P95" s="19"/>
      <c r="Q95" s="19"/>
      <c r="R95" s="25">
        <v>1470</v>
      </c>
      <c r="S95" s="25">
        <v>1530</v>
      </c>
      <c r="T95" s="15">
        <f>N95*O95</f>
        <v>5154000</v>
      </c>
      <c r="U95" s="11" t="s">
        <v>196</v>
      </c>
      <c r="V95" s="24" t="s">
        <v>190</v>
      </c>
      <c r="W95" s="24" t="s">
        <v>197</v>
      </c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</row>
    <row r="96" spans="1:68" ht="30">
      <c r="A96" s="10">
        <f xml:space="preserve"> IF(V96="","",SUBTOTAL(3,V$8:$V96))</f>
        <v>89</v>
      </c>
      <c r="B96" s="10" t="s">
        <v>464</v>
      </c>
      <c r="C96" s="10" t="s">
        <v>467</v>
      </c>
      <c r="D96" s="10" t="s">
        <v>310</v>
      </c>
      <c r="E96" s="10" t="s">
        <v>311</v>
      </c>
      <c r="F96" s="10" t="s">
        <v>455</v>
      </c>
      <c r="G96" s="10"/>
      <c r="H96" s="10"/>
      <c r="I96" s="10"/>
      <c r="J96" s="10"/>
      <c r="K96" s="10"/>
      <c r="L96" s="10" t="s">
        <v>131</v>
      </c>
      <c r="M96" s="10" t="s">
        <v>15</v>
      </c>
      <c r="N96" s="36">
        <v>813.75</v>
      </c>
      <c r="O96" s="15">
        <f>SUM(P96:S96)</f>
        <v>2700</v>
      </c>
      <c r="P96" s="15">
        <v>1080</v>
      </c>
      <c r="Q96" s="15">
        <v>540</v>
      </c>
      <c r="R96" s="15">
        <v>540</v>
      </c>
      <c r="S96" s="15">
        <v>540</v>
      </c>
      <c r="T96" s="40">
        <f>ROUND(N96*O96,0)</f>
        <v>2197125</v>
      </c>
      <c r="U96" s="10" t="s">
        <v>401</v>
      </c>
      <c r="V96" s="10" t="s">
        <v>402</v>
      </c>
      <c r="W96" s="10" t="s">
        <v>403</v>
      </c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</row>
    <row r="97" spans="1:68" ht="30">
      <c r="A97" s="10">
        <f xml:space="preserve"> IF(V97="","",SUBTOTAL(3,V$8:$V97))</f>
        <v>90</v>
      </c>
      <c r="B97" s="39" t="s">
        <v>466</v>
      </c>
      <c r="C97" s="39" t="s">
        <v>469</v>
      </c>
      <c r="D97" s="24" t="s">
        <v>447</v>
      </c>
      <c r="E97" s="24" t="s">
        <v>448</v>
      </c>
      <c r="F97" s="10" t="s">
        <v>455</v>
      </c>
      <c r="G97" s="24"/>
      <c r="H97" s="24"/>
      <c r="I97" s="24"/>
      <c r="J97" s="24"/>
      <c r="K97" s="24"/>
      <c r="L97" s="24" t="s">
        <v>343</v>
      </c>
      <c r="M97" s="10" t="s">
        <v>15</v>
      </c>
      <c r="N97" s="41">
        <v>1718</v>
      </c>
      <c r="O97" s="25">
        <v>540</v>
      </c>
      <c r="P97" s="19"/>
      <c r="Q97" s="19"/>
      <c r="R97" s="25">
        <v>270</v>
      </c>
      <c r="S97" s="25">
        <v>270</v>
      </c>
      <c r="T97" s="15">
        <f>N97*O97</f>
        <v>927720</v>
      </c>
      <c r="U97" s="11" t="s">
        <v>401</v>
      </c>
      <c r="V97" s="24" t="s">
        <v>402</v>
      </c>
      <c r="W97" s="24" t="s">
        <v>403</v>
      </c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</row>
    <row r="98" spans="1:68" ht="30">
      <c r="A98" s="10">
        <f xml:space="preserve"> IF(V98="","",SUBTOTAL(3,V$8:$V98))</f>
        <v>91</v>
      </c>
      <c r="B98" s="10" t="s">
        <v>464</v>
      </c>
      <c r="C98" s="10" t="s">
        <v>467</v>
      </c>
      <c r="D98" s="10" t="s">
        <v>310</v>
      </c>
      <c r="E98" s="10" t="s">
        <v>311</v>
      </c>
      <c r="F98" s="10" t="s">
        <v>455</v>
      </c>
      <c r="G98" s="10"/>
      <c r="H98" s="10"/>
      <c r="I98" s="10"/>
      <c r="J98" s="10"/>
      <c r="K98" s="10"/>
      <c r="L98" s="10" t="s">
        <v>131</v>
      </c>
      <c r="M98" s="10" t="s">
        <v>15</v>
      </c>
      <c r="N98" s="36">
        <v>813.75</v>
      </c>
      <c r="O98" s="15">
        <f>SUM(P98:S98)</f>
        <v>16200</v>
      </c>
      <c r="P98" s="15">
        <v>3240</v>
      </c>
      <c r="Q98" s="15">
        <v>3780</v>
      </c>
      <c r="R98" s="15">
        <v>4500</v>
      </c>
      <c r="S98" s="15">
        <v>4680</v>
      </c>
      <c r="T98" s="40">
        <f>ROUND(N98*O98,0)</f>
        <v>13182750</v>
      </c>
      <c r="U98" s="10" t="s">
        <v>274</v>
      </c>
      <c r="V98" s="10" t="s">
        <v>275</v>
      </c>
      <c r="W98" s="10" t="s">
        <v>276</v>
      </c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</row>
    <row r="99" spans="1:68" ht="30">
      <c r="A99" s="10">
        <f xml:space="preserve"> IF(V99="","",SUBTOTAL(3,V$8:$V99))</f>
        <v>92</v>
      </c>
      <c r="B99" s="60" t="s">
        <v>465</v>
      </c>
      <c r="C99" s="60" t="s">
        <v>468</v>
      </c>
      <c r="D99" s="38" t="s">
        <v>440</v>
      </c>
      <c r="E99" s="38" t="s">
        <v>441</v>
      </c>
      <c r="F99" s="10" t="s">
        <v>455</v>
      </c>
      <c r="G99" s="39"/>
      <c r="H99" s="39"/>
      <c r="I99" s="38"/>
      <c r="J99" s="38"/>
      <c r="K99" s="38"/>
      <c r="L99" s="39" t="s">
        <v>442</v>
      </c>
      <c r="M99" s="10" t="s">
        <v>15</v>
      </c>
      <c r="N99" s="40">
        <v>12941</v>
      </c>
      <c r="O99" s="22">
        <f>SUM(R99:S99)</f>
        <v>36720</v>
      </c>
      <c r="P99" s="19"/>
      <c r="Q99" s="19"/>
      <c r="R99" s="23">
        <v>18000</v>
      </c>
      <c r="S99" s="23">
        <v>18720</v>
      </c>
      <c r="T99" s="15">
        <f>N99*O99</f>
        <v>475193520</v>
      </c>
      <c r="U99" s="20" t="s">
        <v>274</v>
      </c>
      <c r="V99" s="21" t="s">
        <v>275</v>
      </c>
      <c r="W99" s="20" t="s">
        <v>276</v>
      </c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</row>
    <row r="100" spans="1:68" ht="30">
      <c r="A100" s="10">
        <f xml:space="preserve"> IF(V100="","",SUBTOTAL(3,V$8:$V100))</f>
        <v>93</v>
      </c>
      <c r="B100" s="39" t="s">
        <v>466</v>
      </c>
      <c r="C100" s="39" t="s">
        <v>469</v>
      </c>
      <c r="D100" s="24" t="s">
        <v>447</v>
      </c>
      <c r="E100" s="24" t="s">
        <v>448</v>
      </c>
      <c r="F100" s="10" t="s">
        <v>455</v>
      </c>
      <c r="G100" s="24"/>
      <c r="H100" s="24"/>
      <c r="I100" s="24"/>
      <c r="J100" s="24"/>
      <c r="K100" s="24"/>
      <c r="L100" s="24" t="s">
        <v>343</v>
      </c>
      <c r="M100" s="10" t="s">
        <v>15</v>
      </c>
      <c r="N100" s="41">
        <v>1718</v>
      </c>
      <c r="O100" s="25">
        <v>4590</v>
      </c>
      <c r="P100" s="19"/>
      <c r="Q100" s="19"/>
      <c r="R100" s="25">
        <v>2250</v>
      </c>
      <c r="S100" s="25">
        <v>2340</v>
      </c>
      <c r="T100" s="15">
        <f>N100*O100</f>
        <v>7885620</v>
      </c>
      <c r="U100" s="11" t="s">
        <v>274</v>
      </c>
      <c r="V100" s="24" t="s">
        <v>275</v>
      </c>
      <c r="W100" s="24" t="s">
        <v>276</v>
      </c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</row>
    <row r="101" spans="1:68" ht="30">
      <c r="A101" s="10">
        <f xml:space="preserve"> IF(V101="","",SUBTOTAL(3,V$8:$V101))</f>
        <v>94</v>
      </c>
      <c r="B101" s="10" t="s">
        <v>464</v>
      </c>
      <c r="C101" s="10" t="s">
        <v>467</v>
      </c>
      <c r="D101" s="10" t="s">
        <v>310</v>
      </c>
      <c r="E101" s="10" t="s">
        <v>311</v>
      </c>
      <c r="F101" s="10" t="s">
        <v>455</v>
      </c>
      <c r="G101" s="10"/>
      <c r="H101" s="10"/>
      <c r="I101" s="10"/>
      <c r="J101" s="10"/>
      <c r="K101" s="10"/>
      <c r="L101" s="10" t="s">
        <v>131</v>
      </c>
      <c r="M101" s="10" t="s">
        <v>15</v>
      </c>
      <c r="N101" s="36">
        <v>813.75</v>
      </c>
      <c r="O101" s="15">
        <f>SUM(P101:S101)</f>
        <v>21840</v>
      </c>
      <c r="P101" s="15">
        <v>4380</v>
      </c>
      <c r="Q101" s="15">
        <v>5160</v>
      </c>
      <c r="R101" s="15">
        <v>6000</v>
      </c>
      <c r="S101" s="15">
        <v>6300</v>
      </c>
      <c r="T101" s="40">
        <f>ROUND(N101*O101,0)</f>
        <v>17772300</v>
      </c>
      <c r="U101" s="10" t="s">
        <v>277</v>
      </c>
      <c r="V101" s="10" t="s">
        <v>275</v>
      </c>
      <c r="W101" s="10" t="s">
        <v>278</v>
      </c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</row>
    <row r="102" spans="1:68" ht="30">
      <c r="A102" s="10">
        <f xml:space="preserve"> IF(V102="","",SUBTOTAL(3,V$8:$V102))</f>
        <v>95</v>
      </c>
      <c r="B102" s="60" t="s">
        <v>465</v>
      </c>
      <c r="C102" s="60" t="s">
        <v>468</v>
      </c>
      <c r="D102" s="38" t="s">
        <v>440</v>
      </c>
      <c r="E102" s="38" t="s">
        <v>441</v>
      </c>
      <c r="F102" s="10" t="s">
        <v>455</v>
      </c>
      <c r="G102" s="39"/>
      <c r="H102" s="39"/>
      <c r="I102" s="38"/>
      <c r="J102" s="38"/>
      <c r="K102" s="38"/>
      <c r="L102" s="39" t="s">
        <v>442</v>
      </c>
      <c r="M102" s="10" t="s">
        <v>15</v>
      </c>
      <c r="N102" s="40">
        <v>12941</v>
      </c>
      <c r="O102" s="22">
        <f>SUM(R102:S102)</f>
        <v>35160</v>
      </c>
      <c r="P102" s="19"/>
      <c r="Q102" s="19"/>
      <c r="R102" s="23">
        <v>17160</v>
      </c>
      <c r="S102" s="23">
        <v>18000</v>
      </c>
      <c r="T102" s="15">
        <f>N102*O102</f>
        <v>455005560</v>
      </c>
      <c r="U102" s="20" t="s">
        <v>277</v>
      </c>
      <c r="V102" s="21" t="s">
        <v>275</v>
      </c>
      <c r="W102" s="20" t="s">
        <v>278</v>
      </c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</row>
    <row r="103" spans="1:68" ht="30">
      <c r="A103" s="10">
        <f xml:space="preserve"> IF(V103="","",SUBTOTAL(3,V$8:$V103))</f>
        <v>96</v>
      </c>
      <c r="B103" s="39" t="s">
        <v>466</v>
      </c>
      <c r="C103" s="39" t="s">
        <v>469</v>
      </c>
      <c r="D103" s="24" t="s">
        <v>447</v>
      </c>
      <c r="E103" s="24" t="s">
        <v>448</v>
      </c>
      <c r="F103" s="10" t="s">
        <v>455</v>
      </c>
      <c r="G103" s="24"/>
      <c r="H103" s="24"/>
      <c r="I103" s="24"/>
      <c r="J103" s="24"/>
      <c r="K103" s="24"/>
      <c r="L103" s="24" t="s">
        <v>343</v>
      </c>
      <c r="M103" s="10" t="s">
        <v>15</v>
      </c>
      <c r="N103" s="41">
        <v>1718</v>
      </c>
      <c r="O103" s="25">
        <v>6150</v>
      </c>
      <c r="P103" s="19"/>
      <c r="Q103" s="19"/>
      <c r="R103" s="25">
        <v>3000</v>
      </c>
      <c r="S103" s="25">
        <v>3150</v>
      </c>
      <c r="T103" s="15">
        <f>N103*O103</f>
        <v>10565700</v>
      </c>
      <c r="U103" s="11" t="s">
        <v>277</v>
      </c>
      <c r="V103" s="24" t="s">
        <v>275</v>
      </c>
      <c r="W103" s="24" t="s">
        <v>278</v>
      </c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</row>
    <row r="104" spans="1:68" ht="30">
      <c r="A104" s="10">
        <f xml:space="preserve"> IF(V104="","",SUBTOTAL(3,V$8:$V104))</f>
        <v>97</v>
      </c>
      <c r="B104" s="10" t="s">
        <v>464</v>
      </c>
      <c r="C104" s="10" t="s">
        <v>467</v>
      </c>
      <c r="D104" s="10" t="s">
        <v>310</v>
      </c>
      <c r="E104" s="10" t="s">
        <v>311</v>
      </c>
      <c r="F104" s="10" t="s">
        <v>455</v>
      </c>
      <c r="G104" s="10"/>
      <c r="H104" s="10"/>
      <c r="I104" s="10"/>
      <c r="J104" s="10"/>
      <c r="K104" s="10"/>
      <c r="L104" s="10" t="s">
        <v>131</v>
      </c>
      <c r="M104" s="10" t="s">
        <v>15</v>
      </c>
      <c r="N104" s="36">
        <v>813.75</v>
      </c>
      <c r="O104" s="15">
        <f>SUM(P104:S104)</f>
        <v>3240</v>
      </c>
      <c r="P104" s="15">
        <v>720</v>
      </c>
      <c r="Q104" s="15">
        <v>720</v>
      </c>
      <c r="R104" s="15">
        <v>900</v>
      </c>
      <c r="S104" s="15">
        <v>900</v>
      </c>
      <c r="T104" s="40">
        <f>ROUND(N104*O104,0)</f>
        <v>2636550</v>
      </c>
      <c r="U104" s="10" t="s">
        <v>279</v>
      </c>
      <c r="V104" s="10" t="s">
        <v>275</v>
      </c>
      <c r="W104" s="10" t="s">
        <v>280</v>
      </c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</row>
    <row r="105" spans="1:68" ht="30">
      <c r="A105" s="10">
        <f xml:space="preserve"> IF(V105="","",SUBTOTAL(3,V$8:$V105))</f>
        <v>98</v>
      </c>
      <c r="B105" s="60" t="s">
        <v>465</v>
      </c>
      <c r="C105" s="60" t="s">
        <v>468</v>
      </c>
      <c r="D105" s="38" t="s">
        <v>440</v>
      </c>
      <c r="E105" s="38" t="s">
        <v>441</v>
      </c>
      <c r="F105" s="10" t="s">
        <v>455</v>
      </c>
      <c r="G105" s="39"/>
      <c r="H105" s="39"/>
      <c r="I105" s="38"/>
      <c r="J105" s="38"/>
      <c r="K105" s="38"/>
      <c r="L105" s="39" t="s">
        <v>442</v>
      </c>
      <c r="M105" s="10" t="s">
        <v>15</v>
      </c>
      <c r="N105" s="40">
        <v>12941</v>
      </c>
      <c r="O105" s="22">
        <f>SUM(R105:S105)</f>
        <v>3600</v>
      </c>
      <c r="P105" s="19"/>
      <c r="Q105" s="19"/>
      <c r="R105" s="23">
        <v>1800</v>
      </c>
      <c r="S105" s="23">
        <v>1800</v>
      </c>
      <c r="T105" s="15">
        <f>N105*O105</f>
        <v>46587600</v>
      </c>
      <c r="U105" s="20" t="s">
        <v>279</v>
      </c>
      <c r="V105" s="21" t="s">
        <v>275</v>
      </c>
      <c r="W105" s="20" t="s">
        <v>280</v>
      </c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</row>
    <row r="106" spans="1:68" ht="30">
      <c r="A106" s="10">
        <f xml:space="preserve"> IF(V106="","",SUBTOTAL(3,V$8:$V106))</f>
        <v>99</v>
      </c>
      <c r="B106" s="39" t="s">
        <v>466</v>
      </c>
      <c r="C106" s="39" t="s">
        <v>469</v>
      </c>
      <c r="D106" s="24" t="s">
        <v>447</v>
      </c>
      <c r="E106" s="24" t="s">
        <v>448</v>
      </c>
      <c r="F106" s="10" t="s">
        <v>455</v>
      </c>
      <c r="G106" s="24"/>
      <c r="H106" s="24"/>
      <c r="I106" s="24"/>
      <c r="J106" s="24"/>
      <c r="K106" s="24"/>
      <c r="L106" s="24" t="s">
        <v>343</v>
      </c>
      <c r="M106" s="10" t="s">
        <v>15</v>
      </c>
      <c r="N106" s="41">
        <v>1718</v>
      </c>
      <c r="O106" s="25">
        <v>900</v>
      </c>
      <c r="P106" s="19"/>
      <c r="Q106" s="19"/>
      <c r="R106" s="25">
        <v>450</v>
      </c>
      <c r="S106" s="25">
        <v>450</v>
      </c>
      <c r="T106" s="15">
        <f>N106*O106</f>
        <v>1546200</v>
      </c>
      <c r="U106" s="11" t="s">
        <v>279</v>
      </c>
      <c r="V106" s="24" t="s">
        <v>275</v>
      </c>
      <c r="W106" s="24" t="s">
        <v>280</v>
      </c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</row>
    <row r="107" spans="1:68" ht="30">
      <c r="A107" s="10">
        <f xml:space="preserve"> IF(V107="","",SUBTOTAL(3,V$8:$V107))</f>
        <v>100</v>
      </c>
      <c r="B107" s="10" t="s">
        <v>464</v>
      </c>
      <c r="C107" s="10" t="s">
        <v>467</v>
      </c>
      <c r="D107" s="10" t="s">
        <v>310</v>
      </c>
      <c r="E107" s="10" t="s">
        <v>311</v>
      </c>
      <c r="F107" s="10" t="s">
        <v>455</v>
      </c>
      <c r="G107" s="10"/>
      <c r="H107" s="10"/>
      <c r="I107" s="10"/>
      <c r="J107" s="10"/>
      <c r="K107" s="10"/>
      <c r="L107" s="10" t="s">
        <v>131</v>
      </c>
      <c r="M107" s="10" t="s">
        <v>15</v>
      </c>
      <c r="N107" s="36">
        <v>813.75</v>
      </c>
      <c r="O107" s="15">
        <f>SUM(P107:S107)</f>
        <v>8220</v>
      </c>
      <c r="P107" s="15">
        <v>1740</v>
      </c>
      <c r="Q107" s="15">
        <v>1920</v>
      </c>
      <c r="R107" s="15">
        <v>2220</v>
      </c>
      <c r="S107" s="15">
        <v>2340</v>
      </c>
      <c r="T107" s="40">
        <f>ROUND(N107*O107,0)</f>
        <v>6689025</v>
      </c>
      <c r="U107" s="10" t="s">
        <v>428</v>
      </c>
      <c r="V107" s="10" t="s">
        <v>275</v>
      </c>
      <c r="W107" s="10" t="s">
        <v>429</v>
      </c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</row>
    <row r="108" spans="1:68" ht="30">
      <c r="A108" s="10">
        <f xml:space="preserve"> IF(V108="","",SUBTOTAL(3,V$8:$V108))</f>
        <v>101</v>
      </c>
      <c r="B108" s="60" t="s">
        <v>465</v>
      </c>
      <c r="C108" s="60" t="s">
        <v>468</v>
      </c>
      <c r="D108" s="38" t="s">
        <v>440</v>
      </c>
      <c r="E108" s="38" t="s">
        <v>441</v>
      </c>
      <c r="F108" s="10" t="s">
        <v>455</v>
      </c>
      <c r="G108" s="39"/>
      <c r="H108" s="39"/>
      <c r="I108" s="38"/>
      <c r="J108" s="38"/>
      <c r="K108" s="38"/>
      <c r="L108" s="39" t="s">
        <v>442</v>
      </c>
      <c r="M108" s="10" t="s">
        <v>15</v>
      </c>
      <c r="N108" s="40">
        <v>12941</v>
      </c>
      <c r="O108" s="22">
        <f>SUM(R108:S108)</f>
        <v>11280</v>
      </c>
      <c r="P108" s="19"/>
      <c r="Q108" s="19"/>
      <c r="R108" s="23">
        <v>5520</v>
      </c>
      <c r="S108" s="23">
        <v>5760</v>
      </c>
      <c r="T108" s="15">
        <f>N108*O108</f>
        <v>145974480</v>
      </c>
      <c r="U108" s="20" t="s">
        <v>428</v>
      </c>
      <c r="V108" s="21" t="s">
        <v>275</v>
      </c>
      <c r="W108" s="20" t="s">
        <v>429</v>
      </c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</row>
    <row r="109" spans="1:68" ht="30">
      <c r="A109" s="10">
        <f xml:space="preserve"> IF(V109="","",SUBTOTAL(3,V$8:$V109))</f>
        <v>102</v>
      </c>
      <c r="B109" s="39" t="s">
        <v>466</v>
      </c>
      <c r="C109" s="39" t="s">
        <v>469</v>
      </c>
      <c r="D109" s="24" t="s">
        <v>447</v>
      </c>
      <c r="E109" s="24" t="s">
        <v>448</v>
      </c>
      <c r="F109" s="10" t="s">
        <v>455</v>
      </c>
      <c r="G109" s="24"/>
      <c r="H109" s="24"/>
      <c r="I109" s="24"/>
      <c r="J109" s="24"/>
      <c r="K109" s="24"/>
      <c r="L109" s="24" t="s">
        <v>343</v>
      </c>
      <c r="M109" s="10" t="s">
        <v>15</v>
      </c>
      <c r="N109" s="41">
        <v>1718</v>
      </c>
      <c r="O109" s="25">
        <v>2280</v>
      </c>
      <c r="P109" s="19"/>
      <c r="Q109" s="19"/>
      <c r="R109" s="25">
        <v>1110</v>
      </c>
      <c r="S109" s="25">
        <v>1170</v>
      </c>
      <c r="T109" s="15">
        <f>N109*O109</f>
        <v>3917040</v>
      </c>
      <c r="U109" s="11" t="s">
        <v>428</v>
      </c>
      <c r="V109" s="24" t="s">
        <v>275</v>
      </c>
      <c r="W109" s="24" t="s">
        <v>429</v>
      </c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</row>
    <row r="110" spans="1:68" ht="30">
      <c r="A110" s="10">
        <f xml:space="preserve"> IF(V110="","",SUBTOTAL(3,V$8:$V110))</f>
        <v>103</v>
      </c>
      <c r="B110" s="10" t="s">
        <v>463</v>
      </c>
      <c r="C110" s="10" t="s">
        <v>467</v>
      </c>
      <c r="D110" s="10" t="s">
        <v>310</v>
      </c>
      <c r="E110" s="10" t="s">
        <v>311</v>
      </c>
      <c r="F110" s="10" t="s">
        <v>455</v>
      </c>
      <c r="G110" s="10"/>
      <c r="H110" s="10"/>
      <c r="I110" s="10"/>
      <c r="J110" s="10"/>
      <c r="K110" s="10"/>
      <c r="L110" s="10" t="s">
        <v>343</v>
      </c>
      <c r="M110" s="10" t="s">
        <v>15</v>
      </c>
      <c r="N110" s="36">
        <v>813.75</v>
      </c>
      <c r="O110" s="15">
        <f>SUM(P110:S110)</f>
        <v>3300</v>
      </c>
      <c r="P110" s="15">
        <v>600</v>
      </c>
      <c r="Q110" s="15">
        <v>900</v>
      </c>
      <c r="R110" s="15">
        <v>900</v>
      </c>
      <c r="S110" s="15">
        <v>900</v>
      </c>
      <c r="T110" s="40">
        <f>ROUND(N110*O110,0)</f>
        <v>2685375</v>
      </c>
      <c r="U110" s="10" t="s">
        <v>340</v>
      </c>
      <c r="V110" s="10" t="s">
        <v>125</v>
      </c>
      <c r="W110" s="10" t="s">
        <v>341</v>
      </c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</row>
    <row r="111" spans="1:68" ht="30">
      <c r="A111" s="10">
        <f xml:space="preserve"> IF(V111="","",SUBTOTAL(3,V$8:$V111))</f>
        <v>104</v>
      </c>
      <c r="B111" s="60" t="s">
        <v>465</v>
      </c>
      <c r="C111" s="60" t="s">
        <v>468</v>
      </c>
      <c r="D111" s="38" t="s">
        <v>440</v>
      </c>
      <c r="E111" s="38" t="s">
        <v>441</v>
      </c>
      <c r="F111" s="10" t="s">
        <v>455</v>
      </c>
      <c r="G111" s="39"/>
      <c r="H111" s="39"/>
      <c r="I111" s="38"/>
      <c r="J111" s="38"/>
      <c r="K111" s="38"/>
      <c r="L111" s="39" t="s">
        <v>442</v>
      </c>
      <c r="M111" s="10" t="s">
        <v>15</v>
      </c>
      <c r="N111" s="40">
        <v>12941</v>
      </c>
      <c r="O111" s="22">
        <f>SUM(R111:S111)</f>
        <v>9360</v>
      </c>
      <c r="P111" s="19"/>
      <c r="Q111" s="19"/>
      <c r="R111" s="23">
        <v>4680</v>
      </c>
      <c r="S111" s="23">
        <v>4680</v>
      </c>
      <c r="T111" s="15">
        <f>N111*O111</f>
        <v>121127760</v>
      </c>
      <c r="U111" s="20" t="s">
        <v>340</v>
      </c>
      <c r="V111" s="21" t="s">
        <v>125</v>
      </c>
      <c r="W111" s="20" t="s">
        <v>341</v>
      </c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</row>
    <row r="112" spans="1:68" ht="30">
      <c r="A112" s="10">
        <f xml:space="preserve"> IF(V112="","",SUBTOTAL(3,V$8:$V112))</f>
        <v>105</v>
      </c>
      <c r="B112" s="39" t="s">
        <v>466</v>
      </c>
      <c r="C112" s="39" t="s">
        <v>469</v>
      </c>
      <c r="D112" s="24" t="s">
        <v>447</v>
      </c>
      <c r="E112" s="24" t="s">
        <v>448</v>
      </c>
      <c r="F112" s="10" t="s">
        <v>455</v>
      </c>
      <c r="G112" s="24"/>
      <c r="H112" s="24"/>
      <c r="I112" s="24"/>
      <c r="J112" s="24"/>
      <c r="K112" s="24"/>
      <c r="L112" s="24" t="s">
        <v>343</v>
      </c>
      <c r="M112" s="10" t="s">
        <v>15</v>
      </c>
      <c r="N112" s="41">
        <v>1718</v>
      </c>
      <c r="O112" s="25">
        <v>1260</v>
      </c>
      <c r="P112" s="19"/>
      <c r="Q112" s="19"/>
      <c r="R112" s="25">
        <v>630</v>
      </c>
      <c r="S112" s="25">
        <v>630</v>
      </c>
      <c r="T112" s="15">
        <f>N112*O112</f>
        <v>2164680</v>
      </c>
      <c r="U112" s="11" t="s">
        <v>340</v>
      </c>
      <c r="V112" s="24" t="s">
        <v>125</v>
      </c>
      <c r="W112" s="24" t="s">
        <v>341</v>
      </c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</row>
    <row r="113" spans="1:68" ht="30">
      <c r="A113" s="10">
        <f xml:space="preserve"> IF(V113="","",SUBTOTAL(3,V$8:$V113))</f>
        <v>106</v>
      </c>
      <c r="B113" s="10" t="s">
        <v>463</v>
      </c>
      <c r="C113" s="10" t="s">
        <v>467</v>
      </c>
      <c r="D113" s="10" t="s">
        <v>310</v>
      </c>
      <c r="E113" s="10" t="s">
        <v>311</v>
      </c>
      <c r="F113" s="10" t="s">
        <v>455</v>
      </c>
      <c r="G113" s="10"/>
      <c r="H113" s="10"/>
      <c r="I113" s="10"/>
      <c r="J113" s="10"/>
      <c r="K113" s="10"/>
      <c r="L113" s="10" t="s">
        <v>343</v>
      </c>
      <c r="M113" s="10" t="s">
        <v>15</v>
      </c>
      <c r="N113" s="36">
        <v>813.75</v>
      </c>
      <c r="O113" s="15">
        <f>SUM(P113:S113)</f>
        <v>960</v>
      </c>
      <c r="P113" s="15">
        <v>420</v>
      </c>
      <c r="Q113" s="15">
        <v>180</v>
      </c>
      <c r="R113" s="15">
        <v>180</v>
      </c>
      <c r="S113" s="15">
        <v>180</v>
      </c>
      <c r="T113" s="40">
        <f>ROUND(N113*O113,0)</f>
        <v>781200</v>
      </c>
      <c r="U113" s="10" t="s">
        <v>126</v>
      </c>
      <c r="V113" s="10" t="s">
        <v>125</v>
      </c>
      <c r="W113" s="10" t="s">
        <v>127</v>
      </c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</row>
    <row r="114" spans="1:68" ht="30">
      <c r="A114" s="10">
        <f xml:space="preserve"> IF(V114="","",SUBTOTAL(3,V$8:$V114))</f>
        <v>107</v>
      </c>
      <c r="B114" s="60" t="s">
        <v>465</v>
      </c>
      <c r="C114" s="60" t="s">
        <v>468</v>
      </c>
      <c r="D114" s="38" t="s">
        <v>440</v>
      </c>
      <c r="E114" s="38" t="s">
        <v>441</v>
      </c>
      <c r="F114" s="10" t="s">
        <v>455</v>
      </c>
      <c r="G114" s="39"/>
      <c r="H114" s="39"/>
      <c r="I114" s="38"/>
      <c r="J114" s="38"/>
      <c r="K114" s="38"/>
      <c r="L114" s="39" t="s">
        <v>442</v>
      </c>
      <c r="M114" s="10" t="s">
        <v>15</v>
      </c>
      <c r="N114" s="40">
        <v>12941</v>
      </c>
      <c r="O114" s="22">
        <f>SUM(R114:S114)</f>
        <v>5040</v>
      </c>
      <c r="P114" s="19"/>
      <c r="Q114" s="19"/>
      <c r="R114" s="23">
        <v>2520</v>
      </c>
      <c r="S114" s="23">
        <v>2520</v>
      </c>
      <c r="T114" s="15">
        <f>N114*O114</f>
        <v>65222640</v>
      </c>
      <c r="U114" s="20" t="s">
        <v>126</v>
      </c>
      <c r="V114" s="21" t="s">
        <v>125</v>
      </c>
      <c r="W114" s="20" t="s">
        <v>127</v>
      </c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</row>
    <row r="115" spans="1:68" ht="30">
      <c r="A115" s="10">
        <f xml:space="preserve"> IF(V115="","",SUBTOTAL(3,V$8:$V115))</f>
        <v>108</v>
      </c>
      <c r="B115" s="39" t="s">
        <v>466</v>
      </c>
      <c r="C115" s="39" t="s">
        <v>469</v>
      </c>
      <c r="D115" s="24" t="s">
        <v>447</v>
      </c>
      <c r="E115" s="24" t="s">
        <v>448</v>
      </c>
      <c r="F115" s="10" t="s">
        <v>455</v>
      </c>
      <c r="G115" s="24"/>
      <c r="H115" s="24"/>
      <c r="I115" s="24"/>
      <c r="J115" s="24"/>
      <c r="K115" s="24"/>
      <c r="L115" s="24" t="s">
        <v>343</v>
      </c>
      <c r="M115" s="10" t="s">
        <v>15</v>
      </c>
      <c r="N115" s="41">
        <v>1718</v>
      </c>
      <c r="O115" s="25">
        <v>180</v>
      </c>
      <c r="P115" s="19"/>
      <c r="Q115" s="19"/>
      <c r="R115" s="25">
        <v>90</v>
      </c>
      <c r="S115" s="25">
        <v>90</v>
      </c>
      <c r="T115" s="15">
        <f>N115*O115</f>
        <v>309240</v>
      </c>
      <c r="U115" s="11" t="s">
        <v>126</v>
      </c>
      <c r="V115" s="24" t="s">
        <v>125</v>
      </c>
      <c r="W115" s="24" t="s">
        <v>127</v>
      </c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</row>
    <row r="116" spans="1:68" ht="30">
      <c r="A116" s="10">
        <f xml:space="preserve"> IF(V116="","",SUBTOTAL(3,V$8:$V116))</f>
        <v>109</v>
      </c>
      <c r="B116" s="10" t="s">
        <v>463</v>
      </c>
      <c r="C116" s="10" t="s">
        <v>467</v>
      </c>
      <c r="D116" s="10" t="s">
        <v>310</v>
      </c>
      <c r="E116" s="10" t="s">
        <v>311</v>
      </c>
      <c r="F116" s="10" t="s">
        <v>455</v>
      </c>
      <c r="G116" s="10"/>
      <c r="H116" s="10"/>
      <c r="I116" s="10"/>
      <c r="J116" s="10"/>
      <c r="K116" s="10"/>
      <c r="L116" s="10" t="s">
        <v>343</v>
      </c>
      <c r="M116" s="10" t="s">
        <v>15</v>
      </c>
      <c r="N116" s="36">
        <v>813.75</v>
      </c>
      <c r="O116" s="15">
        <f>SUM(P116:S116)</f>
        <v>1440</v>
      </c>
      <c r="P116" s="15">
        <v>360</v>
      </c>
      <c r="Q116" s="15">
        <v>360</v>
      </c>
      <c r="R116" s="15">
        <v>360</v>
      </c>
      <c r="S116" s="15">
        <v>360</v>
      </c>
      <c r="T116" s="40">
        <f>ROUND(N116*O116,0)</f>
        <v>1171800</v>
      </c>
      <c r="U116" s="10" t="s">
        <v>128</v>
      </c>
      <c r="V116" s="10" t="s">
        <v>125</v>
      </c>
      <c r="W116" s="10" t="s">
        <v>129</v>
      </c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</row>
    <row r="117" spans="1:68" ht="30">
      <c r="A117" s="10">
        <f xml:space="preserve"> IF(V117="","",SUBTOTAL(3,V$8:$V117))</f>
        <v>110</v>
      </c>
      <c r="B117" s="60" t="s">
        <v>465</v>
      </c>
      <c r="C117" s="60" t="s">
        <v>468</v>
      </c>
      <c r="D117" s="38" t="s">
        <v>440</v>
      </c>
      <c r="E117" s="38" t="s">
        <v>441</v>
      </c>
      <c r="F117" s="10" t="s">
        <v>455</v>
      </c>
      <c r="G117" s="39"/>
      <c r="H117" s="39"/>
      <c r="I117" s="38"/>
      <c r="J117" s="38"/>
      <c r="K117" s="38"/>
      <c r="L117" s="39" t="s">
        <v>442</v>
      </c>
      <c r="M117" s="10" t="s">
        <v>15</v>
      </c>
      <c r="N117" s="40">
        <v>12941</v>
      </c>
      <c r="O117" s="22">
        <f>SUM(R117:S117)</f>
        <v>2160</v>
      </c>
      <c r="P117" s="19"/>
      <c r="Q117" s="19"/>
      <c r="R117" s="23">
        <v>1080</v>
      </c>
      <c r="S117" s="23">
        <v>1080</v>
      </c>
      <c r="T117" s="15">
        <f>N117*O117</f>
        <v>27952560</v>
      </c>
      <c r="U117" s="20" t="s">
        <v>128</v>
      </c>
      <c r="V117" s="21" t="s">
        <v>125</v>
      </c>
      <c r="W117" s="20" t="s">
        <v>129</v>
      </c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</row>
    <row r="118" spans="1:68" ht="30">
      <c r="A118" s="10">
        <f xml:space="preserve"> IF(V118="","",SUBTOTAL(3,V$8:$V118))</f>
        <v>111</v>
      </c>
      <c r="B118" s="39" t="s">
        <v>466</v>
      </c>
      <c r="C118" s="39" t="s">
        <v>469</v>
      </c>
      <c r="D118" s="24" t="s">
        <v>447</v>
      </c>
      <c r="E118" s="24" t="s">
        <v>448</v>
      </c>
      <c r="F118" s="10" t="s">
        <v>455</v>
      </c>
      <c r="G118" s="24"/>
      <c r="H118" s="24"/>
      <c r="I118" s="24"/>
      <c r="J118" s="24"/>
      <c r="K118" s="24"/>
      <c r="L118" s="24" t="s">
        <v>343</v>
      </c>
      <c r="M118" s="10" t="s">
        <v>15</v>
      </c>
      <c r="N118" s="41">
        <v>1718</v>
      </c>
      <c r="O118" s="25">
        <v>360</v>
      </c>
      <c r="P118" s="19"/>
      <c r="Q118" s="19"/>
      <c r="R118" s="25">
        <v>180</v>
      </c>
      <c r="S118" s="25">
        <v>180</v>
      </c>
      <c r="T118" s="15">
        <f>N118*O118</f>
        <v>618480</v>
      </c>
      <c r="U118" s="11" t="s">
        <v>128</v>
      </c>
      <c r="V118" s="24" t="s">
        <v>125</v>
      </c>
      <c r="W118" s="24" t="s">
        <v>129</v>
      </c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</row>
    <row r="119" spans="1:68" ht="30">
      <c r="A119" s="10">
        <f xml:space="preserve"> IF(V119="","",SUBTOTAL(3,V$8:$V119))</f>
        <v>112</v>
      </c>
      <c r="B119" s="60" t="s">
        <v>465</v>
      </c>
      <c r="C119" s="60" t="s">
        <v>468</v>
      </c>
      <c r="D119" s="38" t="s">
        <v>440</v>
      </c>
      <c r="E119" s="38" t="s">
        <v>441</v>
      </c>
      <c r="F119" s="10" t="s">
        <v>455</v>
      </c>
      <c r="G119" s="39"/>
      <c r="H119" s="39"/>
      <c r="I119" s="38"/>
      <c r="J119" s="38"/>
      <c r="K119" s="38"/>
      <c r="L119" s="39" t="s">
        <v>442</v>
      </c>
      <c r="M119" s="10" t="s">
        <v>15</v>
      </c>
      <c r="N119" s="40">
        <v>12941</v>
      </c>
      <c r="O119" s="22">
        <f>SUM(R119:S119)</f>
        <v>5760</v>
      </c>
      <c r="P119" s="19"/>
      <c r="Q119" s="19"/>
      <c r="R119" s="23">
        <v>2880</v>
      </c>
      <c r="S119" s="23">
        <v>2880</v>
      </c>
      <c r="T119" s="15">
        <f>N119*O119</f>
        <v>74540160</v>
      </c>
      <c r="U119" s="20" t="s">
        <v>436</v>
      </c>
      <c r="V119" s="21" t="s">
        <v>125</v>
      </c>
      <c r="W119" s="20" t="s">
        <v>526</v>
      </c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</row>
    <row r="120" spans="1:68" ht="30">
      <c r="A120" s="10">
        <f xml:space="preserve"> IF(V120="","",SUBTOTAL(3,V$8:$V120))</f>
        <v>113</v>
      </c>
      <c r="B120" s="10" t="s">
        <v>463</v>
      </c>
      <c r="C120" s="10" t="s">
        <v>467</v>
      </c>
      <c r="D120" s="10" t="s">
        <v>310</v>
      </c>
      <c r="E120" s="10" t="s">
        <v>311</v>
      </c>
      <c r="F120" s="10" t="s">
        <v>455</v>
      </c>
      <c r="G120" s="10"/>
      <c r="H120" s="10"/>
      <c r="I120" s="10"/>
      <c r="J120" s="10"/>
      <c r="K120" s="10"/>
      <c r="L120" s="10" t="s">
        <v>343</v>
      </c>
      <c r="M120" s="10" t="s">
        <v>15</v>
      </c>
      <c r="N120" s="36">
        <v>813.75</v>
      </c>
      <c r="O120" s="15">
        <f>SUM(P120:S120)</f>
        <v>540</v>
      </c>
      <c r="P120" s="15">
        <v>0</v>
      </c>
      <c r="Q120" s="15">
        <v>180</v>
      </c>
      <c r="R120" s="15">
        <v>180</v>
      </c>
      <c r="S120" s="15">
        <v>180</v>
      </c>
      <c r="T120" s="40">
        <f>ROUND(N120*O120,0)</f>
        <v>439425</v>
      </c>
      <c r="U120" s="10" t="s">
        <v>358</v>
      </c>
      <c r="V120" s="10" t="s">
        <v>125</v>
      </c>
      <c r="W120" s="10" t="s">
        <v>359</v>
      </c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</row>
    <row r="121" spans="1:68" ht="30">
      <c r="A121" s="10">
        <f xml:space="preserve"> IF(V121="","",SUBTOTAL(3,V$8:$V121))</f>
        <v>114</v>
      </c>
      <c r="B121" s="60" t="s">
        <v>465</v>
      </c>
      <c r="C121" s="60" t="s">
        <v>468</v>
      </c>
      <c r="D121" s="38" t="s">
        <v>440</v>
      </c>
      <c r="E121" s="38" t="s">
        <v>441</v>
      </c>
      <c r="F121" s="10" t="s">
        <v>455</v>
      </c>
      <c r="G121" s="39"/>
      <c r="H121" s="39"/>
      <c r="I121" s="38"/>
      <c r="J121" s="38"/>
      <c r="K121" s="38"/>
      <c r="L121" s="39" t="s">
        <v>442</v>
      </c>
      <c r="M121" s="10" t="s">
        <v>15</v>
      </c>
      <c r="N121" s="40">
        <v>12941</v>
      </c>
      <c r="O121" s="22">
        <f>SUM(R121:S121)</f>
        <v>4320</v>
      </c>
      <c r="P121" s="19"/>
      <c r="Q121" s="19"/>
      <c r="R121" s="23">
        <v>2160</v>
      </c>
      <c r="S121" s="23">
        <v>2160</v>
      </c>
      <c r="T121" s="15">
        <f>N121*O121</f>
        <v>55905120</v>
      </c>
      <c r="U121" s="20" t="s">
        <v>358</v>
      </c>
      <c r="V121" s="21" t="s">
        <v>125</v>
      </c>
      <c r="W121" s="20" t="s">
        <v>359</v>
      </c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</row>
    <row r="122" spans="1:68" ht="30">
      <c r="A122" s="10">
        <f xml:space="preserve"> IF(V122="","",SUBTOTAL(3,V$8:$V122))</f>
        <v>115</v>
      </c>
      <c r="B122" s="39" t="s">
        <v>466</v>
      </c>
      <c r="C122" s="39" t="s">
        <v>469</v>
      </c>
      <c r="D122" s="24" t="s">
        <v>447</v>
      </c>
      <c r="E122" s="24" t="s">
        <v>448</v>
      </c>
      <c r="F122" s="10" t="s">
        <v>455</v>
      </c>
      <c r="G122" s="24"/>
      <c r="H122" s="24"/>
      <c r="I122" s="24"/>
      <c r="J122" s="24"/>
      <c r="K122" s="24"/>
      <c r="L122" s="24" t="s">
        <v>343</v>
      </c>
      <c r="M122" s="10" t="s">
        <v>15</v>
      </c>
      <c r="N122" s="41">
        <v>1718</v>
      </c>
      <c r="O122" s="25">
        <v>180</v>
      </c>
      <c r="P122" s="19"/>
      <c r="Q122" s="19"/>
      <c r="R122" s="25">
        <v>90</v>
      </c>
      <c r="S122" s="25">
        <v>90</v>
      </c>
      <c r="T122" s="15">
        <f>N122*O122</f>
        <v>309240</v>
      </c>
      <c r="U122" s="11" t="s">
        <v>358</v>
      </c>
      <c r="V122" s="24" t="s">
        <v>125</v>
      </c>
      <c r="W122" s="24" t="s">
        <v>359</v>
      </c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</row>
    <row r="123" spans="1:68" ht="30">
      <c r="A123" s="10">
        <f xml:space="preserve"> IF(V123="","",SUBTOTAL(3,V$8:$V123))</f>
        <v>116</v>
      </c>
      <c r="B123" s="60" t="s">
        <v>465</v>
      </c>
      <c r="C123" s="60" t="s">
        <v>468</v>
      </c>
      <c r="D123" s="38" t="s">
        <v>440</v>
      </c>
      <c r="E123" s="38" t="s">
        <v>441</v>
      </c>
      <c r="F123" s="10" t="s">
        <v>455</v>
      </c>
      <c r="G123" s="39"/>
      <c r="H123" s="39"/>
      <c r="I123" s="38"/>
      <c r="J123" s="38"/>
      <c r="K123" s="38"/>
      <c r="L123" s="39" t="s">
        <v>442</v>
      </c>
      <c r="M123" s="10" t="s">
        <v>15</v>
      </c>
      <c r="N123" s="40">
        <v>12941</v>
      </c>
      <c r="O123" s="22">
        <f>SUM(R123:S123)</f>
        <v>720</v>
      </c>
      <c r="P123" s="19"/>
      <c r="Q123" s="19"/>
      <c r="R123" s="23">
        <v>360</v>
      </c>
      <c r="S123" s="23">
        <v>360</v>
      </c>
      <c r="T123" s="15">
        <f>N123*O123</f>
        <v>9317520</v>
      </c>
      <c r="U123" s="20" t="s">
        <v>437</v>
      </c>
      <c r="V123" s="21" t="s">
        <v>125</v>
      </c>
      <c r="W123" s="20" t="s">
        <v>527</v>
      </c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</row>
    <row r="124" spans="1:68" ht="30">
      <c r="A124" s="10">
        <f xml:space="preserve"> IF(V124="","",SUBTOTAL(3,V$8:$V124))</f>
        <v>117</v>
      </c>
      <c r="B124" s="10" t="s">
        <v>463</v>
      </c>
      <c r="C124" s="10" t="s">
        <v>467</v>
      </c>
      <c r="D124" s="10" t="s">
        <v>310</v>
      </c>
      <c r="E124" s="10" t="s">
        <v>311</v>
      </c>
      <c r="F124" s="10" t="s">
        <v>455</v>
      </c>
      <c r="G124" s="10"/>
      <c r="H124" s="10"/>
      <c r="I124" s="10"/>
      <c r="J124" s="10"/>
      <c r="K124" s="10"/>
      <c r="L124" s="10" t="s">
        <v>343</v>
      </c>
      <c r="M124" s="10" t="s">
        <v>15</v>
      </c>
      <c r="N124" s="36">
        <v>813.75</v>
      </c>
      <c r="O124" s="15">
        <f>SUM(P124:S124)</f>
        <v>4920</v>
      </c>
      <c r="P124" s="15">
        <v>1200</v>
      </c>
      <c r="Q124" s="15">
        <v>1200</v>
      </c>
      <c r="R124" s="15">
        <v>1200</v>
      </c>
      <c r="S124" s="15">
        <v>1320</v>
      </c>
      <c r="T124" s="40">
        <f>ROUND(N124*O124,0)</f>
        <v>4003650</v>
      </c>
      <c r="U124" s="10" t="s">
        <v>338</v>
      </c>
      <c r="V124" s="10" t="s">
        <v>125</v>
      </c>
      <c r="W124" s="10" t="s">
        <v>339</v>
      </c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</row>
    <row r="125" spans="1:68" ht="30">
      <c r="A125" s="10">
        <f xml:space="preserve"> IF(V125="","",SUBTOTAL(3,V$8:$V125))</f>
        <v>118</v>
      </c>
      <c r="B125" s="60" t="s">
        <v>465</v>
      </c>
      <c r="C125" s="60" t="s">
        <v>468</v>
      </c>
      <c r="D125" s="38" t="s">
        <v>440</v>
      </c>
      <c r="E125" s="38" t="s">
        <v>441</v>
      </c>
      <c r="F125" s="10" t="s">
        <v>455</v>
      </c>
      <c r="G125" s="39"/>
      <c r="H125" s="39"/>
      <c r="I125" s="38"/>
      <c r="J125" s="38"/>
      <c r="K125" s="38"/>
      <c r="L125" s="39" t="s">
        <v>442</v>
      </c>
      <c r="M125" s="10" t="s">
        <v>15</v>
      </c>
      <c r="N125" s="40">
        <v>12941</v>
      </c>
      <c r="O125" s="22">
        <f>SUM(R125:S125)</f>
        <v>13440</v>
      </c>
      <c r="P125" s="19"/>
      <c r="Q125" s="19"/>
      <c r="R125" s="23">
        <v>6600</v>
      </c>
      <c r="S125" s="23">
        <v>6840</v>
      </c>
      <c r="T125" s="15">
        <f>N125*O125</f>
        <v>173927040</v>
      </c>
      <c r="U125" s="20" t="s">
        <v>338</v>
      </c>
      <c r="V125" s="21" t="s">
        <v>125</v>
      </c>
      <c r="W125" s="20" t="s">
        <v>339</v>
      </c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</row>
    <row r="126" spans="1:68" ht="30">
      <c r="A126" s="10">
        <f xml:space="preserve"> IF(V126="","",SUBTOTAL(3,V$8:$V126))</f>
        <v>119</v>
      </c>
      <c r="B126" s="39" t="s">
        <v>466</v>
      </c>
      <c r="C126" s="39" t="s">
        <v>469</v>
      </c>
      <c r="D126" s="24" t="s">
        <v>447</v>
      </c>
      <c r="E126" s="24" t="s">
        <v>448</v>
      </c>
      <c r="F126" s="10" t="s">
        <v>455</v>
      </c>
      <c r="G126" s="24"/>
      <c r="H126" s="24"/>
      <c r="I126" s="24"/>
      <c r="J126" s="24"/>
      <c r="K126" s="24"/>
      <c r="L126" s="24" t="s">
        <v>343</v>
      </c>
      <c r="M126" s="10" t="s">
        <v>15</v>
      </c>
      <c r="N126" s="41">
        <v>1718</v>
      </c>
      <c r="O126" s="25">
        <v>1800</v>
      </c>
      <c r="P126" s="19"/>
      <c r="Q126" s="19"/>
      <c r="R126" s="25">
        <v>900</v>
      </c>
      <c r="S126" s="25">
        <v>900</v>
      </c>
      <c r="T126" s="15">
        <f>N126*O126</f>
        <v>3092400</v>
      </c>
      <c r="U126" s="11" t="s">
        <v>338</v>
      </c>
      <c r="V126" s="24" t="s">
        <v>125</v>
      </c>
      <c r="W126" s="24" t="s">
        <v>339</v>
      </c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</row>
    <row r="127" spans="1:68" ht="30">
      <c r="A127" s="10">
        <f xml:space="preserve"> IF(V127="","",SUBTOTAL(3,V$8:$V127))</f>
        <v>120</v>
      </c>
      <c r="B127" s="10" t="s">
        <v>463</v>
      </c>
      <c r="C127" s="10" t="s">
        <v>467</v>
      </c>
      <c r="D127" s="10" t="s">
        <v>310</v>
      </c>
      <c r="E127" s="10" t="s">
        <v>311</v>
      </c>
      <c r="F127" s="10" t="s">
        <v>455</v>
      </c>
      <c r="G127" s="10"/>
      <c r="H127" s="10"/>
      <c r="I127" s="10"/>
      <c r="J127" s="10"/>
      <c r="K127" s="10"/>
      <c r="L127" s="10" t="s">
        <v>343</v>
      </c>
      <c r="M127" s="10" t="s">
        <v>15</v>
      </c>
      <c r="N127" s="36">
        <v>813.75</v>
      </c>
      <c r="O127" s="15">
        <f>SUM(P127:S127)</f>
        <v>3300</v>
      </c>
      <c r="P127" s="15">
        <v>0</v>
      </c>
      <c r="Q127" s="15">
        <v>1140</v>
      </c>
      <c r="R127" s="15">
        <v>1080</v>
      </c>
      <c r="S127" s="15">
        <v>1080</v>
      </c>
      <c r="T127" s="40">
        <f t="shared" ref="T127:T128" si="1">ROUND(N127*O127,0)</f>
        <v>2685375</v>
      </c>
      <c r="U127" s="10" t="s">
        <v>79</v>
      </c>
      <c r="V127" s="10" t="s">
        <v>80</v>
      </c>
      <c r="W127" s="10" t="s">
        <v>81</v>
      </c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</row>
    <row r="128" spans="1:68" ht="30">
      <c r="A128" s="10">
        <f xml:space="preserve"> IF(V128="","",SUBTOTAL(3,V$8:$V128))</f>
        <v>121</v>
      </c>
      <c r="B128" s="10" t="s">
        <v>464</v>
      </c>
      <c r="C128" s="10" t="s">
        <v>467</v>
      </c>
      <c r="D128" s="10" t="s">
        <v>310</v>
      </c>
      <c r="E128" s="10" t="s">
        <v>311</v>
      </c>
      <c r="F128" s="10" t="s">
        <v>455</v>
      </c>
      <c r="G128" s="10"/>
      <c r="H128" s="10"/>
      <c r="I128" s="10"/>
      <c r="J128" s="10"/>
      <c r="K128" s="10"/>
      <c r="L128" s="10" t="s">
        <v>131</v>
      </c>
      <c r="M128" s="10" t="s">
        <v>15</v>
      </c>
      <c r="N128" s="36">
        <v>813.75</v>
      </c>
      <c r="O128" s="15">
        <f>SUM(P128:S128)</f>
        <v>8400</v>
      </c>
      <c r="P128" s="15">
        <v>0</v>
      </c>
      <c r="Q128" s="15">
        <v>2400</v>
      </c>
      <c r="R128" s="15">
        <v>3000</v>
      </c>
      <c r="S128" s="15">
        <v>3000</v>
      </c>
      <c r="T128" s="40">
        <f t="shared" si="1"/>
        <v>6835500</v>
      </c>
      <c r="U128" s="10" t="s">
        <v>79</v>
      </c>
      <c r="V128" s="10" t="s">
        <v>80</v>
      </c>
      <c r="W128" s="10" t="s">
        <v>81</v>
      </c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</row>
    <row r="129" spans="1:68" ht="30">
      <c r="A129" s="10">
        <f xml:space="preserve"> IF(V129="","",SUBTOTAL(3,V$8:$V129))</f>
        <v>122</v>
      </c>
      <c r="B129" s="60" t="s">
        <v>465</v>
      </c>
      <c r="C129" s="60" t="s">
        <v>468</v>
      </c>
      <c r="D129" s="38" t="s">
        <v>440</v>
      </c>
      <c r="E129" s="38" t="s">
        <v>441</v>
      </c>
      <c r="F129" s="10" t="s">
        <v>455</v>
      </c>
      <c r="G129" s="39"/>
      <c r="H129" s="39"/>
      <c r="I129" s="38"/>
      <c r="J129" s="38"/>
      <c r="K129" s="38"/>
      <c r="L129" s="39" t="s">
        <v>442</v>
      </c>
      <c r="M129" s="10" t="s">
        <v>15</v>
      </c>
      <c r="N129" s="40">
        <v>12941</v>
      </c>
      <c r="O129" s="22">
        <f>SUM(R129:S129)</f>
        <v>2400</v>
      </c>
      <c r="P129" s="19"/>
      <c r="Q129" s="19"/>
      <c r="R129" s="23">
        <v>1200</v>
      </c>
      <c r="S129" s="23">
        <v>1200</v>
      </c>
      <c r="T129" s="15">
        <f>N129*O129</f>
        <v>31058400</v>
      </c>
      <c r="U129" s="20" t="s">
        <v>79</v>
      </c>
      <c r="V129" s="21" t="s">
        <v>80</v>
      </c>
      <c r="W129" s="20" t="s">
        <v>81</v>
      </c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</row>
    <row r="130" spans="1:68" ht="30">
      <c r="A130" s="10">
        <f xml:space="preserve"> IF(V130="","",SUBTOTAL(3,V$8:$V130))</f>
        <v>123</v>
      </c>
      <c r="B130" s="39" t="s">
        <v>466</v>
      </c>
      <c r="C130" s="39" t="s">
        <v>469</v>
      </c>
      <c r="D130" s="24" t="s">
        <v>447</v>
      </c>
      <c r="E130" s="24" t="s">
        <v>448</v>
      </c>
      <c r="F130" s="10" t="s">
        <v>455</v>
      </c>
      <c r="G130" s="24"/>
      <c r="H130" s="24"/>
      <c r="I130" s="24"/>
      <c r="J130" s="24"/>
      <c r="K130" s="24"/>
      <c r="L130" s="24" t="s">
        <v>343</v>
      </c>
      <c r="M130" s="10" t="s">
        <v>15</v>
      </c>
      <c r="N130" s="41">
        <v>1718</v>
      </c>
      <c r="O130" s="25">
        <v>4290</v>
      </c>
      <c r="P130" s="19"/>
      <c r="Q130" s="19"/>
      <c r="R130" s="25">
        <v>2040</v>
      </c>
      <c r="S130" s="25">
        <v>2250</v>
      </c>
      <c r="T130" s="15">
        <f>N130*O130</f>
        <v>7370220</v>
      </c>
      <c r="U130" s="11" t="s">
        <v>79</v>
      </c>
      <c r="V130" s="24" t="s">
        <v>80</v>
      </c>
      <c r="W130" s="24" t="s">
        <v>81</v>
      </c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</row>
    <row r="131" spans="1:68" ht="30">
      <c r="A131" s="10">
        <f xml:space="preserve"> IF(V131="","",SUBTOTAL(3,V$8:$V131))</f>
        <v>124</v>
      </c>
      <c r="B131" s="10" t="s">
        <v>464</v>
      </c>
      <c r="C131" s="10" t="s">
        <v>467</v>
      </c>
      <c r="D131" s="10" t="s">
        <v>310</v>
      </c>
      <c r="E131" s="10" t="s">
        <v>311</v>
      </c>
      <c r="F131" s="10" t="s">
        <v>455</v>
      </c>
      <c r="G131" s="10"/>
      <c r="H131" s="10"/>
      <c r="I131" s="10"/>
      <c r="J131" s="10"/>
      <c r="K131" s="10"/>
      <c r="L131" s="10" t="s">
        <v>131</v>
      </c>
      <c r="M131" s="10" t="s">
        <v>15</v>
      </c>
      <c r="N131" s="36">
        <v>813.75</v>
      </c>
      <c r="O131" s="15">
        <f>SUM(P131:S131)</f>
        <v>14580</v>
      </c>
      <c r="P131" s="15">
        <v>1740</v>
      </c>
      <c r="Q131" s="15">
        <v>3960</v>
      </c>
      <c r="R131" s="15">
        <v>4380</v>
      </c>
      <c r="S131" s="15">
        <v>4500</v>
      </c>
      <c r="T131" s="40">
        <f>ROUND(N131*O131,0)</f>
        <v>11864475</v>
      </c>
      <c r="U131" s="10" t="s">
        <v>430</v>
      </c>
      <c r="V131" s="10" t="s">
        <v>299</v>
      </c>
      <c r="W131" s="10" t="s">
        <v>431</v>
      </c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</row>
    <row r="132" spans="1:68" ht="30">
      <c r="A132" s="10">
        <f xml:space="preserve"> IF(V132="","",SUBTOTAL(3,V$8:$V132))</f>
        <v>125</v>
      </c>
      <c r="B132" s="60" t="s">
        <v>465</v>
      </c>
      <c r="C132" s="60" t="s">
        <v>468</v>
      </c>
      <c r="D132" s="38" t="s">
        <v>440</v>
      </c>
      <c r="E132" s="38" t="s">
        <v>441</v>
      </c>
      <c r="F132" s="10" t="s">
        <v>455</v>
      </c>
      <c r="G132" s="39"/>
      <c r="H132" s="39"/>
      <c r="I132" s="38"/>
      <c r="J132" s="38"/>
      <c r="K132" s="38"/>
      <c r="L132" s="39" t="s">
        <v>442</v>
      </c>
      <c r="M132" s="10" t="s">
        <v>15</v>
      </c>
      <c r="N132" s="40">
        <v>12941</v>
      </c>
      <c r="O132" s="22">
        <f>SUM(R132:S132)</f>
        <v>28440</v>
      </c>
      <c r="P132" s="19"/>
      <c r="Q132" s="19"/>
      <c r="R132" s="23">
        <v>14040</v>
      </c>
      <c r="S132" s="23">
        <v>14400</v>
      </c>
      <c r="T132" s="15">
        <f>N132*O132</f>
        <v>368042040</v>
      </c>
      <c r="U132" s="20" t="s">
        <v>430</v>
      </c>
      <c r="V132" s="21" t="s">
        <v>299</v>
      </c>
      <c r="W132" s="20" t="s">
        <v>431</v>
      </c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</row>
    <row r="133" spans="1:68" ht="30">
      <c r="A133" s="10">
        <f xml:space="preserve"> IF(V133="","",SUBTOTAL(3,V$8:$V133))</f>
        <v>126</v>
      </c>
      <c r="B133" s="39" t="s">
        <v>466</v>
      </c>
      <c r="C133" s="39" t="s">
        <v>469</v>
      </c>
      <c r="D133" s="24" t="s">
        <v>447</v>
      </c>
      <c r="E133" s="24" t="s">
        <v>448</v>
      </c>
      <c r="F133" s="10" t="s">
        <v>455</v>
      </c>
      <c r="G133" s="24"/>
      <c r="H133" s="24"/>
      <c r="I133" s="24"/>
      <c r="J133" s="24"/>
      <c r="K133" s="24"/>
      <c r="L133" s="24" t="s">
        <v>343</v>
      </c>
      <c r="M133" s="10" t="s">
        <v>15</v>
      </c>
      <c r="N133" s="41">
        <v>1718</v>
      </c>
      <c r="O133" s="25">
        <v>4440</v>
      </c>
      <c r="P133" s="19"/>
      <c r="Q133" s="19"/>
      <c r="R133" s="25">
        <v>2190</v>
      </c>
      <c r="S133" s="25">
        <v>2250</v>
      </c>
      <c r="T133" s="15">
        <f>N133*O133</f>
        <v>7627920</v>
      </c>
      <c r="U133" s="11" t="s">
        <v>430</v>
      </c>
      <c r="V133" s="24" t="s">
        <v>299</v>
      </c>
      <c r="W133" s="24" t="s">
        <v>431</v>
      </c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</row>
    <row r="134" spans="1:68" ht="30">
      <c r="A134" s="10">
        <f xml:space="preserve"> IF(V134="","",SUBTOTAL(3,V$8:$V134))</f>
        <v>127</v>
      </c>
      <c r="B134" s="10" t="s">
        <v>464</v>
      </c>
      <c r="C134" s="10" t="s">
        <v>467</v>
      </c>
      <c r="D134" s="10" t="s">
        <v>310</v>
      </c>
      <c r="E134" s="10" t="s">
        <v>311</v>
      </c>
      <c r="F134" s="10" t="s">
        <v>455</v>
      </c>
      <c r="G134" s="10"/>
      <c r="H134" s="10"/>
      <c r="I134" s="10"/>
      <c r="J134" s="10"/>
      <c r="K134" s="10"/>
      <c r="L134" s="10" t="s">
        <v>131</v>
      </c>
      <c r="M134" s="10" t="s">
        <v>15</v>
      </c>
      <c r="N134" s="36">
        <v>813.75</v>
      </c>
      <c r="O134" s="15">
        <f>SUM(P134:S134)</f>
        <v>44800</v>
      </c>
      <c r="P134" s="15">
        <v>9880</v>
      </c>
      <c r="Q134" s="15">
        <v>10260</v>
      </c>
      <c r="R134" s="15">
        <v>12060</v>
      </c>
      <c r="S134" s="15">
        <v>12600</v>
      </c>
      <c r="T134" s="40">
        <f>ROUND(N134*O134,0)</f>
        <v>36456000</v>
      </c>
      <c r="U134" s="10" t="s">
        <v>298</v>
      </c>
      <c r="V134" s="10" t="s">
        <v>299</v>
      </c>
      <c r="W134" s="10" t="s">
        <v>300</v>
      </c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</row>
    <row r="135" spans="1:68" ht="30">
      <c r="A135" s="10">
        <f xml:space="preserve"> IF(V135="","",SUBTOTAL(3,V$8:$V135))</f>
        <v>128</v>
      </c>
      <c r="B135" s="60" t="s">
        <v>465</v>
      </c>
      <c r="C135" s="60" t="s">
        <v>468</v>
      </c>
      <c r="D135" s="38" t="s">
        <v>440</v>
      </c>
      <c r="E135" s="38" t="s">
        <v>441</v>
      </c>
      <c r="F135" s="10" t="s">
        <v>455</v>
      </c>
      <c r="G135" s="39"/>
      <c r="H135" s="39"/>
      <c r="I135" s="38"/>
      <c r="J135" s="38"/>
      <c r="K135" s="38"/>
      <c r="L135" s="39" t="s">
        <v>442</v>
      </c>
      <c r="M135" s="10" t="s">
        <v>15</v>
      </c>
      <c r="N135" s="40">
        <v>12941</v>
      </c>
      <c r="O135" s="22">
        <f>SUM(R135:S135)</f>
        <v>84480</v>
      </c>
      <c r="P135" s="19"/>
      <c r="Q135" s="19"/>
      <c r="R135" s="23">
        <v>41280</v>
      </c>
      <c r="S135" s="23">
        <v>43200</v>
      </c>
      <c r="T135" s="15">
        <f>N135*O135</f>
        <v>1093255680</v>
      </c>
      <c r="U135" s="20" t="s">
        <v>298</v>
      </c>
      <c r="V135" s="21" t="s">
        <v>299</v>
      </c>
      <c r="W135" s="20" t="s">
        <v>300</v>
      </c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</row>
    <row r="136" spans="1:68" ht="30">
      <c r="A136" s="10">
        <f xml:space="preserve"> IF(V136="","",SUBTOTAL(3,V$8:$V136))</f>
        <v>129</v>
      </c>
      <c r="B136" s="39" t="s">
        <v>466</v>
      </c>
      <c r="C136" s="39" t="s">
        <v>469</v>
      </c>
      <c r="D136" s="24" t="s">
        <v>447</v>
      </c>
      <c r="E136" s="24" t="s">
        <v>448</v>
      </c>
      <c r="F136" s="10" t="s">
        <v>455</v>
      </c>
      <c r="G136" s="24"/>
      <c r="H136" s="24"/>
      <c r="I136" s="24"/>
      <c r="J136" s="24"/>
      <c r="K136" s="24"/>
      <c r="L136" s="24" t="s">
        <v>343</v>
      </c>
      <c r="M136" s="10" t="s">
        <v>15</v>
      </c>
      <c r="N136" s="41">
        <v>1718</v>
      </c>
      <c r="O136" s="25">
        <v>12330</v>
      </c>
      <c r="P136" s="19"/>
      <c r="Q136" s="19"/>
      <c r="R136" s="25">
        <v>6030</v>
      </c>
      <c r="S136" s="25">
        <v>6300</v>
      </c>
      <c r="T136" s="15">
        <f>N136*O136</f>
        <v>21182940</v>
      </c>
      <c r="U136" s="11" t="s">
        <v>298</v>
      </c>
      <c r="V136" s="24" t="s">
        <v>299</v>
      </c>
      <c r="W136" s="24" t="s">
        <v>300</v>
      </c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</row>
    <row r="137" spans="1:68" ht="30">
      <c r="A137" s="10">
        <f xml:space="preserve"> IF(V137="","",SUBTOTAL(3,V$8:$V137))</f>
        <v>130</v>
      </c>
      <c r="B137" s="10" t="s">
        <v>464</v>
      </c>
      <c r="C137" s="10" t="s">
        <v>467</v>
      </c>
      <c r="D137" s="10" t="s">
        <v>310</v>
      </c>
      <c r="E137" s="10" t="s">
        <v>311</v>
      </c>
      <c r="F137" s="10" t="s">
        <v>455</v>
      </c>
      <c r="G137" s="10"/>
      <c r="H137" s="10"/>
      <c r="I137" s="10"/>
      <c r="J137" s="10"/>
      <c r="K137" s="10"/>
      <c r="L137" s="10" t="s">
        <v>131</v>
      </c>
      <c r="M137" s="10" t="s">
        <v>15</v>
      </c>
      <c r="N137" s="36">
        <v>813.75</v>
      </c>
      <c r="O137" s="15">
        <f>SUM(P137:S137)</f>
        <v>19860</v>
      </c>
      <c r="P137" s="15">
        <v>4440</v>
      </c>
      <c r="Q137" s="15">
        <v>4800</v>
      </c>
      <c r="R137" s="15">
        <v>5220</v>
      </c>
      <c r="S137" s="15">
        <v>5400</v>
      </c>
      <c r="T137" s="40">
        <f>ROUND(N137*O137,0)</f>
        <v>16161075</v>
      </c>
      <c r="U137" s="10" t="s">
        <v>404</v>
      </c>
      <c r="V137" s="10" t="s">
        <v>405</v>
      </c>
      <c r="W137" s="10" t="s">
        <v>406</v>
      </c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</row>
    <row r="138" spans="1:68" ht="30">
      <c r="A138" s="10">
        <f xml:space="preserve"> IF(V138="","",SUBTOTAL(3,V$8:$V138))</f>
        <v>131</v>
      </c>
      <c r="B138" s="60" t="s">
        <v>465</v>
      </c>
      <c r="C138" s="60" t="s">
        <v>468</v>
      </c>
      <c r="D138" s="38" t="s">
        <v>440</v>
      </c>
      <c r="E138" s="38" t="s">
        <v>441</v>
      </c>
      <c r="F138" s="10" t="s">
        <v>455</v>
      </c>
      <c r="G138" s="39"/>
      <c r="H138" s="39"/>
      <c r="I138" s="38"/>
      <c r="J138" s="38"/>
      <c r="K138" s="38"/>
      <c r="L138" s="39" t="s">
        <v>442</v>
      </c>
      <c r="M138" s="10" t="s">
        <v>15</v>
      </c>
      <c r="N138" s="40">
        <v>12941</v>
      </c>
      <c r="O138" s="22">
        <f>SUM(R138:S138)</f>
        <v>21960</v>
      </c>
      <c r="P138" s="19"/>
      <c r="Q138" s="19"/>
      <c r="R138" s="23">
        <v>10800</v>
      </c>
      <c r="S138" s="23">
        <v>11160</v>
      </c>
      <c r="T138" s="15">
        <f>N138*O138</f>
        <v>284184360</v>
      </c>
      <c r="U138" s="20" t="s">
        <v>404</v>
      </c>
      <c r="V138" s="21" t="s">
        <v>405</v>
      </c>
      <c r="W138" s="20" t="s">
        <v>406</v>
      </c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</row>
    <row r="139" spans="1:68" ht="30">
      <c r="A139" s="10">
        <f xml:space="preserve"> IF(V139="","",SUBTOTAL(3,V$8:$V139))</f>
        <v>132</v>
      </c>
      <c r="B139" s="39" t="s">
        <v>466</v>
      </c>
      <c r="C139" s="39" t="s">
        <v>469</v>
      </c>
      <c r="D139" s="24" t="s">
        <v>447</v>
      </c>
      <c r="E139" s="24" t="s">
        <v>448</v>
      </c>
      <c r="F139" s="10" t="s">
        <v>455</v>
      </c>
      <c r="G139" s="24"/>
      <c r="H139" s="24"/>
      <c r="I139" s="24"/>
      <c r="J139" s="24"/>
      <c r="K139" s="24"/>
      <c r="L139" s="24" t="s">
        <v>343</v>
      </c>
      <c r="M139" s="10" t="s">
        <v>15</v>
      </c>
      <c r="N139" s="41">
        <v>1718</v>
      </c>
      <c r="O139" s="25">
        <v>5310</v>
      </c>
      <c r="P139" s="19"/>
      <c r="Q139" s="19"/>
      <c r="R139" s="25">
        <v>2610</v>
      </c>
      <c r="S139" s="25">
        <v>2700</v>
      </c>
      <c r="T139" s="15">
        <f>N139*O139</f>
        <v>9122580</v>
      </c>
      <c r="U139" s="11" t="s">
        <v>404</v>
      </c>
      <c r="V139" s="24" t="s">
        <v>405</v>
      </c>
      <c r="W139" s="24" t="s">
        <v>406</v>
      </c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</row>
    <row r="140" spans="1:68" ht="30">
      <c r="A140" s="10">
        <f xml:space="preserve"> IF(V140="","",SUBTOTAL(3,V$8:$V140))</f>
        <v>133</v>
      </c>
      <c r="B140" s="10" t="s">
        <v>464</v>
      </c>
      <c r="C140" s="10" t="s">
        <v>467</v>
      </c>
      <c r="D140" s="10" t="s">
        <v>310</v>
      </c>
      <c r="E140" s="10" t="s">
        <v>311</v>
      </c>
      <c r="F140" s="10" t="s">
        <v>455</v>
      </c>
      <c r="G140" s="10"/>
      <c r="H140" s="10"/>
      <c r="I140" s="10"/>
      <c r="J140" s="10"/>
      <c r="K140" s="10"/>
      <c r="L140" s="10" t="s">
        <v>131</v>
      </c>
      <c r="M140" s="10" t="s">
        <v>15</v>
      </c>
      <c r="N140" s="36">
        <v>813.75</v>
      </c>
      <c r="O140" s="15">
        <f>SUM(P140:S140)</f>
        <v>103100</v>
      </c>
      <c r="P140" s="15">
        <v>22100</v>
      </c>
      <c r="Q140" s="15">
        <v>27000</v>
      </c>
      <c r="R140" s="15">
        <v>27000</v>
      </c>
      <c r="S140" s="15">
        <v>27000</v>
      </c>
      <c r="T140" s="40">
        <f>ROUND(N140*O140,0)</f>
        <v>83897625</v>
      </c>
      <c r="U140" s="10" t="s">
        <v>415</v>
      </c>
      <c r="V140" s="10" t="s">
        <v>270</v>
      </c>
      <c r="W140" s="10" t="s">
        <v>416</v>
      </c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</row>
    <row r="141" spans="1:68" ht="30">
      <c r="A141" s="10">
        <f xml:space="preserve"> IF(V141="","",SUBTOTAL(3,V$8:$V141))</f>
        <v>134</v>
      </c>
      <c r="B141" s="60" t="s">
        <v>465</v>
      </c>
      <c r="C141" s="60" t="s">
        <v>468</v>
      </c>
      <c r="D141" s="38" t="s">
        <v>440</v>
      </c>
      <c r="E141" s="38" t="s">
        <v>441</v>
      </c>
      <c r="F141" s="10" t="s">
        <v>455</v>
      </c>
      <c r="G141" s="39"/>
      <c r="H141" s="39"/>
      <c r="I141" s="38"/>
      <c r="J141" s="38"/>
      <c r="K141" s="38"/>
      <c r="L141" s="39" t="s">
        <v>442</v>
      </c>
      <c r="M141" s="10" t="s">
        <v>15</v>
      </c>
      <c r="N141" s="40">
        <v>12941</v>
      </c>
      <c r="O141" s="22">
        <f>SUM(R141:S141)</f>
        <v>179520</v>
      </c>
      <c r="P141" s="19"/>
      <c r="Q141" s="19"/>
      <c r="R141" s="23">
        <v>89520</v>
      </c>
      <c r="S141" s="23">
        <v>90000</v>
      </c>
      <c r="T141" s="15">
        <f>N141*O141</f>
        <v>2323168320</v>
      </c>
      <c r="U141" s="20" t="s">
        <v>415</v>
      </c>
      <c r="V141" s="21" t="s">
        <v>270</v>
      </c>
      <c r="W141" s="20" t="s">
        <v>416</v>
      </c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</row>
    <row r="142" spans="1:68" ht="30">
      <c r="A142" s="10">
        <f xml:space="preserve"> IF(V142="","",SUBTOTAL(3,V$8:$V142))</f>
        <v>135</v>
      </c>
      <c r="B142" s="39" t="s">
        <v>466</v>
      </c>
      <c r="C142" s="39" t="s">
        <v>469</v>
      </c>
      <c r="D142" s="24" t="s">
        <v>447</v>
      </c>
      <c r="E142" s="24" t="s">
        <v>448</v>
      </c>
      <c r="F142" s="10" t="s">
        <v>455</v>
      </c>
      <c r="G142" s="24"/>
      <c r="H142" s="24"/>
      <c r="I142" s="24"/>
      <c r="J142" s="24"/>
      <c r="K142" s="24"/>
      <c r="L142" s="24" t="s">
        <v>343</v>
      </c>
      <c r="M142" s="10" t="s">
        <v>15</v>
      </c>
      <c r="N142" s="41">
        <v>1718</v>
      </c>
      <c r="O142" s="25">
        <v>27000</v>
      </c>
      <c r="P142" s="19"/>
      <c r="Q142" s="19"/>
      <c r="R142" s="25">
        <v>13500</v>
      </c>
      <c r="S142" s="25">
        <v>13500</v>
      </c>
      <c r="T142" s="15">
        <f>N142*O142</f>
        <v>46386000</v>
      </c>
      <c r="U142" s="11" t="s">
        <v>415</v>
      </c>
      <c r="V142" s="24" t="s">
        <v>270</v>
      </c>
      <c r="W142" s="24" t="s">
        <v>416</v>
      </c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</row>
    <row r="143" spans="1:68" ht="30">
      <c r="A143" s="10">
        <f xml:space="preserve"> IF(V143="","",SUBTOTAL(3,V$8:$V143))</f>
        <v>136</v>
      </c>
      <c r="B143" s="10" t="s">
        <v>464</v>
      </c>
      <c r="C143" s="10" t="s">
        <v>467</v>
      </c>
      <c r="D143" s="10" t="s">
        <v>310</v>
      </c>
      <c r="E143" s="10" t="s">
        <v>311</v>
      </c>
      <c r="F143" s="10" t="s">
        <v>455</v>
      </c>
      <c r="G143" s="10"/>
      <c r="H143" s="10"/>
      <c r="I143" s="10"/>
      <c r="J143" s="10"/>
      <c r="K143" s="10"/>
      <c r="L143" s="10" t="s">
        <v>131</v>
      </c>
      <c r="M143" s="10" t="s">
        <v>15</v>
      </c>
      <c r="N143" s="36">
        <v>813.75</v>
      </c>
      <c r="O143" s="15">
        <f>SUM(P143:S143)</f>
        <v>16800</v>
      </c>
      <c r="P143" s="15">
        <v>5520</v>
      </c>
      <c r="Q143" s="15">
        <v>3720</v>
      </c>
      <c r="R143" s="15">
        <v>3780</v>
      </c>
      <c r="S143" s="15">
        <v>3780</v>
      </c>
      <c r="T143" s="40">
        <f>ROUND(N143*O143,0)</f>
        <v>13671000</v>
      </c>
      <c r="U143" s="10" t="s">
        <v>417</v>
      </c>
      <c r="V143" s="10" t="s">
        <v>270</v>
      </c>
      <c r="W143" s="10" t="s">
        <v>418</v>
      </c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</row>
    <row r="144" spans="1:68" ht="30">
      <c r="A144" s="10">
        <f xml:space="preserve"> IF(V144="","",SUBTOTAL(3,V$8:$V144))</f>
        <v>137</v>
      </c>
      <c r="B144" s="60" t="s">
        <v>465</v>
      </c>
      <c r="C144" s="60" t="s">
        <v>468</v>
      </c>
      <c r="D144" s="38" t="s">
        <v>440</v>
      </c>
      <c r="E144" s="38" t="s">
        <v>441</v>
      </c>
      <c r="F144" s="10" t="s">
        <v>455</v>
      </c>
      <c r="G144" s="39"/>
      <c r="H144" s="39"/>
      <c r="I144" s="38"/>
      <c r="J144" s="38"/>
      <c r="K144" s="38"/>
      <c r="L144" s="39" t="s">
        <v>442</v>
      </c>
      <c r="M144" s="10" t="s">
        <v>15</v>
      </c>
      <c r="N144" s="40">
        <v>12941</v>
      </c>
      <c r="O144" s="22">
        <f>SUM(R144:S144)</f>
        <v>16560</v>
      </c>
      <c r="P144" s="19"/>
      <c r="Q144" s="19"/>
      <c r="R144" s="23">
        <v>8280</v>
      </c>
      <c r="S144" s="23">
        <v>8280</v>
      </c>
      <c r="T144" s="15">
        <f>N144*O144</f>
        <v>214302960</v>
      </c>
      <c r="U144" s="20" t="s">
        <v>417</v>
      </c>
      <c r="V144" s="21" t="s">
        <v>270</v>
      </c>
      <c r="W144" s="20" t="s">
        <v>418</v>
      </c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</row>
    <row r="145" spans="1:68" ht="30">
      <c r="A145" s="10">
        <f xml:space="preserve"> IF(V145="","",SUBTOTAL(3,V$8:$V145))</f>
        <v>138</v>
      </c>
      <c r="B145" s="39" t="s">
        <v>466</v>
      </c>
      <c r="C145" s="39" t="s">
        <v>469</v>
      </c>
      <c r="D145" s="24" t="s">
        <v>447</v>
      </c>
      <c r="E145" s="24" t="s">
        <v>448</v>
      </c>
      <c r="F145" s="10" t="s">
        <v>455</v>
      </c>
      <c r="G145" s="24"/>
      <c r="H145" s="24"/>
      <c r="I145" s="24"/>
      <c r="J145" s="24"/>
      <c r="K145" s="24"/>
      <c r="L145" s="24" t="s">
        <v>343</v>
      </c>
      <c r="M145" s="10" t="s">
        <v>15</v>
      </c>
      <c r="N145" s="41">
        <v>1718</v>
      </c>
      <c r="O145" s="25">
        <v>3780</v>
      </c>
      <c r="P145" s="19"/>
      <c r="Q145" s="19"/>
      <c r="R145" s="25">
        <v>1890</v>
      </c>
      <c r="S145" s="25">
        <v>1890</v>
      </c>
      <c r="T145" s="15">
        <f>N145*O145</f>
        <v>6494040</v>
      </c>
      <c r="U145" s="11" t="s">
        <v>417</v>
      </c>
      <c r="V145" s="24" t="s">
        <v>270</v>
      </c>
      <c r="W145" s="24" t="s">
        <v>418</v>
      </c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</row>
    <row r="146" spans="1:68" ht="30">
      <c r="A146" s="10">
        <f xml:space="preserve"> IF(V146="","",SUBTOTAL(3,V$8:$V146))</f>
        <v>139</v>
      </c>
      <c r="B146" s="10" t="s">
        <v>464</v>
      </c>
      <c r="C146" s="10" t="s">
        <v>467</v>
      </c>
      <c r="D146" s="10" t="s">
        <v>310</v>
      </c>
      <c r="E146" s="10" t="s">
        <v>311</v>
      </c>
      <c r="F146" s="10" t="s">
        <v>455</v>
      </c>
      <c r="G146" s="10"/>
      <c r="H146" s="10"/>
      <c r="I146" s="10"/>
      <c r="J146" s="10"/>
      <c r="K146" s="10"/>
      <c r="L146" s="10" t="s">
        <v>131</v>
      </c>
      <c r="M146" s="10" t="s">
        <v>15</v>
      </c>
      <c r="N146" s="36">
        <v>813.75</v>
      </c>
      <c r="O146" s="15">
        <f>SUM(P146:S146)</f>
        <v>1440</v>
      </c>
      <c r="P146" s="15">
        <v>360</v>
      </c>
      <c r="Q146" s="15">
        <v>360</v>
      </c>
      <c r="R146" s="15">
        <v>360</v>
      </c>
      <c r="S146" s="15">
        <v>360</v>
      </c>
      <c r="T146" s="40">
        <f>ROUND(N146*O146,0)</f>
        <v>1171800</v>
      </c>
      <c r="U146" s="10" t="s">
        <v>154</v>
      </c>
      <c r="V146" s="10" t="s">
        <v>155</v>
      </c>
      <c r="W146" s="10" t="s">
        <v>156</v>
      </c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</row>
    <row r="147" spans="1:68" ht="30">
      <c r="A147" s="10">
        <f xml:space="preserve"> IF(V147="","",SUBTOTAL(3,V$8:$V147))</f>
        <v>140</v>
      </c>
      <c r="B147" s="60" t="s">
        <v>465</v>
      </c>
      <c r="C147" s="60" t="s">
        <v>468</v>
      </c>
      <c r="D147" s="38" t="s">
        <v>440</v>
      </c>
      <c r="E147" s="38" t="s">
        <v>441</v>
      </c>
      <c r="F147" s="10" t="s">
        <v>455</v>
      </c>
      <c r="G147" s="39"/>
      <c r="H147" s="39"/>
      <c r="I147" s="38"/>
      <c r="J147" s="38"/>
      <c r="K147" s="38"/>
      <c r="L147" s="39" t="s">
        <v>442</v>
      </c>
      <c r="M147" s="10" t="s">
        <v>15</v>
      </c>
      <c r="N147" s="40">
        <v>12941</v>
      </c>
      <c r="O147" s="22">
        <f>SUM(R147:S147)</f>
        <v>9240</v>
      </c>
      <c r="P147" s="19"/>
      <c r="Q147" s="19"/>
      <c r="R147" s="23">
        <v>4560</v>
      </c>
      <c r="S147" s="23">
        <v>4680</v>
      </c>
      <c r="T147" s="15">
        <f>N147*O147</f>
        <v>119574840</v>
      </c>
      <c r="U147" s="20" t="s">
        <v>154</v>
      </c>
      <c r="V147" s="21" t="s">
        <v>155</v>
      </c>
      <c r="W147" s="20" t="s">
        <v>156</v>
      </c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</row>
    <row r="148" spans="1:68" ht="30">
      <c r="A148" s="10">
        <f xml:space="preserve"> IF(V148="","",SUBTOTAL(3,V$8:$V148))</f>
        <v>141</v>
      </c>
      <c r="B148" s="39" t="s">
        <v>466</v>
      </c>
      <c r="C148" s="39" t="s">
        <v>469</v>
      </c>
      <c r="D148" s="24" t="s">
        <v>447</v>
      </c>
      <c r="E148" s="24" t="s">
        <v>448</v>
      </c>
      <c r="F148" s="10" t="s">
        <v>455</v>
      </c>
      <c r="G148" s="24"/>
      <c r="H148" s="24"/>
      <c r="I148" s="24"/>
      <c r="J148" s="24"/>
      <c r="K148" s="24"/>
      <c r="L148" s="24" t="s">
        <v>343</v>
      </c>
      <c r="M148" s="10" t="s">
        <v>15</v>
      </c>
      <c r="N148" s="41">
        <v>1718</v>
      </c>
      <c r="O148" s="25">
        <v>360</v>
      </c>
      <c r="P148" s="19"/>
      <c r="Q148" s="19"/>
      <c r="R148" s="25">
        <v>180</v>
      </c>
      <c r="S148" s="25">
        <v>180</v>
      </c>
      <c r="T148" s="15">
        <f>N148*O148</f>
        <v>618480</v>
      </c>
      <c r="U148" s="11" t="s">
        <v>154</v>
      </c>
      <c r="V148" s="24" t="s">
        <v>155</v>
      </c>
      <c r="W148" s="24" t="s">
        <v>156</v>
      </c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</row>
    <row r="149" spans="1:68" ht="30">
      <c r="A149" s="10">
        <f xml:space="preserve"> IF(V149="","",SUBTOTAL(3,V$8:$V149))</f>
        <v>142</v>
      </c>
      <c r="B149" s="10" t="s">
        <v>463</v>
      </c>
      <c r="C149" s="10" t="s">
        <v>467</v>
      </c>
      <c r="D149" s="10" t="s">
        <v>310</v>
      </c>
      <c r="E149" s="10" t="s">
        <v>311</v>
      </c>
      <c r="F149" s="10" t="s">
        <v>455</v>
      </c>
      <c r="G149" s="10"/>
      <c r="H149" s="10"/>
      <c r="I149" s="10"/>
      <c r="J149" s="10"/>
      <c r="K149" s="10"/>
      <c r="L149" s="10" t="s">
        <v>343</v>
      </c>
      <c r="M149" s="10" t="s">
        <v>15</v>
      </c>
      <c r="N149" s="36">
        <v>813.75</v>
      </c>
      <c r="O149" s="15">
        <f>SUM(P149:S149)</f>
        <v>4320</v>
      </c>
      <c r="P149" s="15">
        <v>1320</v>
      </c>
      <c r="Q149" s="15">
        <v>900</v>
      </c>
      <c r="R149" s="15">
        <v>1020</v>
      </c>
      <c r="S149" s="15">
        <v>1080</v>
      </c>
      <c r="T149" s="40">
        <f>ROUND(N149*O149,0)</f>
        <v>3515400</v>
      </c>
      <c r="U149" s="10" t="s">
        <v>344</v>
      </c>
      <c r="V149" s="10" t="s">
        <v>155</v>
      </c>
      <c r="W149" s="10" t="s">
        <v>345</v>
      </c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</row>
    <row r="150" spans="1:68" ht="30">
      <c r="A150" s="10">
        <f xml:space="preserve"> IF(V150="","",SUBTOTAL(3,V$8:$V150))</f>
        <v>143</v>
      </c>
      <c r="B150" s="39" t="s">
        <v>466</v>
      </c>
      <c r="C150" s="39" t="s">
        <v>469</v>
      </c>
      <c r="D150" s="24" t="s">
        <v>447</v>
      </c>
      <c r="E150" s="24" t="s">
        <v>448</v>
      </c>
      <c r="F150" s="10" t="s">
        <v>455</v>
      </c>
      <c r="G150" s="24"/>
      <c r="H150" s="24"/>
      <c r="I150" s="24"/>
      <c r="J150" s="24"/>
      <c r="K150" s="24"/>
      <c r="L150" s="24" t="s">
        <v>343</v>
      </c>
      <c r="M150" s="10" t="s">
        <v>15</v>
      </c>
      <c r="N150" s="41">
        <v>1718</v>
      </c>
      <c r="O150" s="25">
        <v>1050</v>
      </c>
      <c r="P150" s="19"/>
      <c r="Q150" s="19"/>
      <c r="R150" s="25">
        <v>510</v>
      </c>
      <c r="S150" s="25">
        <v>540</v>
      </c>
      <c r="T150" s="15">
        <f>N150*O150</f>
        <v>1803900</v>
      </c>
      <c r="U150" s="11" t="s">
        <v>344</v>
      </c>
      <c r="V150" s="24" t="s">
        <v>155</v>
      </c>
      <c r="W150" s="24" t="s">
        <v>345</v>
      </c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</row>
    <row r="151" spans="1:68" ht="45">
      <c r="A151" s="10">
        <f xml:space="preserve"> IF(V151="","",SUBTOTAL(3,V$8:$V151))</f>
        <v>144</v>
      </c>
      <c r="B151" s="10" t="s">
        <v>464</v>
      </c>
      <c r="C151" s="10" t="s">
        <v>467</v>
      </c>
      <c r="D151" s="10" t="s">
        <v>310</v>
      </c>
      <c r="E151" s="10" t="s">
        <v>311</v>
      </c>
      <c r="F151" s="10" t="s">
        <v>455</v>
      </c>
      <c r="G151" s="10"/>
      <c r="H151" s="10"/>
      <c r="I151" s="10"/>
      <c r="J151" s="10"/>
      <c r="K151" s="10"/>
      <c r="L151" s="10" t="s">
        <v>131</v>
      </c>
      <c r="M151" s="10" t="s">
        <v>15</v>
      </c>
      <c r="N151" s="36">
        <v>813.75</v>
      </c>
      <c r="O151" s="15">
        <f>SUM(P151:S151)</f>
        <v>12420</v>
      </c>
      <c r="P151" s="15">
        <v>2520</v>
      </c>
      <c r="Q151" s="15">
        <v>2880</v>
      </c>
      <c r="R151" s="15">
        <v>3420</v>
      </c>
      <c r="S151" s="15">
        <v>3600</v>
      </c>
      <c r="T151" s="40">
        <f>ROUND(N151*O151,0)</f>
        <v>10106775</v>
      </c>
      <c r="U151" s="10" t="s">
        <v>157</v>
      </c>
      <c r="V151" s="10" t="s">
        <v>155</v>
      </c>
      <c r="W151" s="10" t="s">
        <v>158</v>
      </c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</row>
    <row r="152" spans="1:68" ht="45">
      <c r="A152" s="10">
        <f xml:space="preserve"> IF(V152="","",SUBTOTAL(3,V$8:$V152))</f>
        <v>145</v>
      </c>
      <c r="B152" s="60" t="s">
        <v>465</v>
      </c>
      <c r="C152" s="60" t="s">
        <v>468</v>
      </c>
      <c r="D152" s="38" t="s">
        <v>440</v>
      </c>
      <c r="E152" s="38" t="s">
        <v>441</v>
      </c>
      <c r="F152" s="10" t="s">
        <v>455</v>
      </c>
      <c r="G152" s="39"/>
      <c r="H152" s="39"/>
      <c r="I152" s="38"/>
      <c r="J152" s="38"/>
      <c r="K152" s="38"/>
      <c r="L152" s="39" t="s">
        <v>442</v>
      </c>
      <c r="M152" s="10" t="s">
        <v>15</v>
      </c>
      <c r="N152" s="40">
        <v>12941</v>
      </c>
      <c r="O152" s="22">
        <f>SUM(R152:S152)</f>
        <v>28800</v>
      </c>
      <c r="P152" s="19"/>
      <c r="Q152" s="19"/>
      <c r="R152" s="23">
        <v>14040</v>
      </c>
      <c r="S152" s="23">
        <v>14760</v>
      </c>
      <c r="T152" s="15">
        <f>N152*O152</f>
        <v>372700800</v>
      </c>
      <c r="U152" s="20" t="s">
        <v>157</v>
      </c>
      <c r="V152" s="21" t="s">
        <v>155</v>
      </c>
      <c r="W152" s="20" t="s">
        <v>158</v>
      </c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</row>
    <row r="153" spans="1:68" ht="45">
      <c r="A153" s="10">
        <f xml:space="preserve"> IF(V153="","",SUBTOTAL(3,V$8:$V153))</f>
        <v>146</v>
      </c>
      <c r="B153" s="39" t="s">
        <v>466</v>
      </c>
      <c r="C153" s="39" t="s">
        <v>469</v>
      </c>
      <c r="D153" s="24" t="s">
        <v>447</v>
      </c>
      <c r="E153" s="24" t="s">
        <v>448</v>
      </c>
      <c r="F153" s="10" t="s">
        <v>455</v>
      </c>
      <c r="G153" s="24"/>
      <c r="H153" s="24"/>
      <c r="I153" s="24"/>
      <c r="J153" s="24"/>
      <c r="K153" s="24"/>
      <c r="L153" s="24" t="s">
        <v>343</v>
      </c>
      <c r="M153" s="10" t="s">
        <v>15</v>
      </c>
      <c r="N153" s="41">
        <v>1718</v>
      </c>
      <c r="O153" s="25">
        <v>3510</v>
      </c>
      <c r="P153" s="19"/>
      <c r="Q153" s="19"/>
      <c r="R153" s="25">
        <v>1710</v>
      </c>
      <c r="S153" s="25">
        <v>1800</v>
      </c>
      <c r="T153" s="15">
        <f>N153*O153</f>
        <v>6030180</v>
      </c>
      <c r="U153" s="11" t="s">
        <v>157</v>
      </c>
      <c r="V153" s="24" t="s">
        <v>155</v>
      </c>
      <c r="W153" s="24" t="s">
        <v>158</v>
      </c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</row>
    <row r="154" spans="1:68" ht="30">
      <c r="A154" s="10">
        <f xml:space="preserve"> IF(V154="","",SUBTOTAL(3,V$8:$V154))</f>
        <v>147</v>
      </c>
      <c r="B154" s="10" t="s">
        <v>464</v>
      </c>
      <c r="C154" s="10" t="s">
        <v>467</v>
      </c>
      <c r="D154" s="10" t="s">
        <v>310</v>
      </c>
      <c r="E154" s="10" t="s">
        <v>311</v>
      </c>
      <c r="F154" s="10" t="s">
        <v>455</v>
      </c>
      <c r="G154" s="10"/>
      <c r="H154" s="10"/>
      <c r="I154" s="10"/>
      <c r="J154" s="10"/>
      <c r="K154" s="10"/>
      <c r="L154" s="10" t="s">
        <v>131</v>
      </c>
      <c r="M154" s="10" t="s">
        <v>15</v>
      </c>
      <c r="N154" s="36">
        <v>813.75</v>
      </c>
      <c r="O154" s="15">
        <f>SUM(P154:S154)</f>
        <v>7200</v>
      </c>
      <c r="P154" s="15">
        <v>2160</v>
      </c>
      <c r="Q154" s="15">
        <v>1500</v>
      </c>
      <c r="R154" s="15">
        <v>1740</v>
      </c>
      <c r="S154" s="15">
        <v>1800</v>
      </c>
      <c r="T154" s="40">
        <f>ROUND(N154*O154,0)</f>
        <v>5859000</v>
      </c>
      <c r="U154" s="10" t="s">
        <v>265</v>
      </c>
      <c r="V154" s="10" t="s">
        <v>107</v>
      </c>
      <c r="W154" s="10" t="s">
        <v>266</v>
      </c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</row>
    <row r="155" spans="1:68" ht="30">
      <c r="A155" s="10">
        <f xml:space="preserve"> IF(V155="","",SUBTOTAL(3,V$8:$V155))</f>
        <v>148</v>
      </c>
      <c r="B155" s="39" t="s">
        <v>466</v>
      </c>
      <c r="C155" s="39" t="s">
        <v>469</v>
      </c>
      <c r="D155" s="24" t="s">
        <v>447</v>
      </c>
      <c r="E155" s="24" t="s">
        <v>448</v>
      </c>
      <c r="F155" s="10" t="s">
        <v>455</v>
      </c>
      <c r="G155" s="24"/>
      <c r="H155" s="24"/>
      <c r="I155" s="24"/>
      <c r="J155" s="24"/>
      <c r="K155" s="24"/>
      <c r="L155" s="24" t="s">
        <v>343</v>
      </c>
      <c r="M155" s="10" t="s">
        <v>15</v>
      </c>
      <c r="N155" s="41">
        <v>1718</v>
      </c>
      <c r="O155" s="25">
        <v>1770</v>
      </c>
      <c r="P155" s="19"/>
      <c r="Q155" s="19"/>
      <c r="R155" s="25">
        <v>870</v>
      </c>
      <c r="S155" s="25">
        <v>900</v>
      </c>
      <c r="T155" s="15">
        <f>N155*O155</f>
        <v>3040860</v>
      </c>
      <c r="U155" s="11" t="s">
        <v>265</v>
      </c>
      <c r="V155" s="24" t="s">
        <v>107</v>
      </c>
      <c r="W155" s="24" t="s">
        <v>266</v>
      </c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</row>
    <row r="156" spans="1:68" ht="30">
      <c r="A156" s="10">
        <f xml:space="preserve"> IF(V156="","",SUBTOTAL(3,V$8:$V156))</f>
        <v>149</v>
      </c>
      <c r="B156" s="10" t="s">
        <v>464</v>
      </c>
      <c r="C156" s="10" t="s">
        <v>467</v>
      </c>
      <c r="D156" s="10" t="s">
        <v>310</v>
      </c>
      <c r="E156" s="10" t="s">
        <v>311</v>
      </c>
      <c r="F156" s="10" t="s">
        <v>455</v>
      </c>
      <c r="G156" s="10"/>
      <c r="H156" s="10"/>
      <c r="I156" s="10"/>
      <c r="J156" s="10"/>
      <c r="K156" s="10"/>
      <c r="L156" s="10" t="s">
        <v>131</v>
      </c>
      <c r="M156" s="10" t="s">
        <v>15</v>
      </c>
      <c r="N156" s="36">
        <v>813.75</v>
      </c>
      <c r="O156" s="15">
        <f>SUM(P156:S156)</f>
        <v>4980</v>
      </c>
      <c r="P156" s="15">
        <v>960</v>
      </c>
      <c r="Q156" s="15">
        <v>1200</v>
      </c>
      <c r="R156" s="15">
        <v>1380</v>
      </c>
      <c r="S156" s="15">
        <v>1440</v>
      </c>
      <c r="T156" s="40">
        <f>ROUND(N156*O156,0)</f>
        <v>4052475</v>
      </c>
      <c r="U156" s="10" t="s">
        <v>166</v>
      </c>
      <c r="V156" s="10" t="s">
        <v>165</v>
      </c>
      <c r="W156" s="10" t="s">
        <v>167</v>
      </c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</row>
    <row r="157" spans="1:68" ht="30">
      <c r="A157" s="10">
        <f xml:space="preserve"> IF(V157="","",SUBTOTAL(3,V$8:$V157))</f>
        <v>150</v>
      </c>
      <c r="B157" s="60" t="s">
        <v>465</v>
      </c>
      <c r="C157" s="60" t="s">
        <v>468</v>
      </c>
      <c r="D157" s="38" t="s">
        <v>440</v>
      </c>
      <c r="E157" s="38" t="s">
        <v>441</v>
      </c>
      <c r="F157" s="10" t="s">
        <v>455</v>
      </c>
      <c r="G157" s="39"/>
      <c r="H157" s="39"/>
      <c r="I157" s="38"/>
      <c r="J157" s="38"/>
      <c r="K157" s="38"/>
      <c r="L157" s="39" t="s">
        <v>442</v>
      </c>
      <c r="M157" s="10" t="s">
        <v>15</v>
      </c>
      <c r="N157" s="40">
        <v>12941</v>
      </c>
      <c r="O157" s="22">
        <f>SUM(R157:S157)</f>
        <v>17640</v>
      </c>
      <c r="P157" s="19"/>
      <c r="Q157" s="19"/>
      <c r="R157" s="23">
        <v>8640</v>
      </c>
      <c r="S157" s="23">
        <v>9000</v>
      </c>
      <c r="T157" s="15">
        <f>N157*O157</f>
        <v>228279240</v>
      </c>
      <c r="U157" s="20" t="s">
        <v>166</v>
      </c>
      <c r="V157" s="21" t="s">
        <v>165</v>
      </c>
      <c r="W157" s="20" t="s">
        <v>167</v>
      </c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</row>
    <row r="158" spans="1:68" ht="30">
      <c r="A158" s="10">
        <f xml:space="preserve"> IF(V158="","",SUBTOTAL(3,V$8:$V158))</f>
        <v>151</v>
      </c>
      <c r="B158" s="39" t="s">
        <v>466</v>
      </c>
      <c r="C158" s="39" t="s">
        <v>469</v>
      </c>
      <c r="D158" s="24" t="s">
        <v>447</v>
      </c>
      <c r="E158" s="24" t="s">
        <v>448</v>
      </c>
      <c r="F158" s="10" t="s">
        <v>455</v>
      </c>
      <c r="G158" s="24"/>
      <c r="H158" s="24"/>
      <c r="I158" s="24"/>
      <c r="J158" s="24"/>
      <c r="K158" s="24"/>
      <c r="L158" s="24" t="s">
        <v>343</v>
      </c>
      <c r="M158" s="10" t="s">
        <v>15</v>
      </c>
      <c r="N158" s="41">
        <v>1718</v>
      </c>
      <c r="O158" s="25">
        <v>1410</v>
      </c>
      <c r="P158" s="19"/>
      <c r="Q158" s="19"/>
      <c r="R158" s="25">
        <v>690</v>
      </c>
      <c r="S158" s="25">
        <v>720</v>
      </c>
      <c r="T158" s="15">
        <f>N158*O158</f>
        <v>2422380</v>
      </c>
      <c r="U158" s="11" t="s">
        <v>166</v>
      </c>
      <c r="V158" s="24" t="s">
        <v>165</v>
      </c>
      <c r="W158" s="24" t="s">
        <v>167</v>
      </c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</row>
    <row r="159" spans="1:68" ht="30">
      <c r="A159" s="10">
        <f xml:space="preserve"> IF(V159="","",SUBTOTAL(3,V$8:$V159))</f>
        <v>152</v>
      </c>
      <c r="B159" s="60" t="s">
        <v>465</v>
      </c>
      <c r="C159" s="60" t="s">
        <v>468</v>
      </c>
      <c r="D159" s="38" t="s">
        <v>440</v>
      </c>
      <c r="E159" s="38" t="s">
        <v>441</v>
      </c>
      <c r="F159" s="10" t="s">
        <v>455</v>
      </c>
      <c r="G159" s="39"/>
      <c r="H159" s="39"/>
      <c r="I159" s="38"/>
      <c r="J159" s="38"/>
      <c r="K159" s="38"/>
      <c r="L159" s="39" t="s">
        <v>442</v>
      </c>
      <c r="M159" s="10" t="s">
        <v>15</v>
      </c>
      <c r="N159" s="40">
        <v>12941</v>
      </c>
      <c r="O159" s="22">
        <f>SUM(R159:S159)</f>
        <v>1440</v>
      </c>
      <c r="P159" s="19"/>
      <c r="Q159" s="19"/>
      <c r="R159" s="23">
        <v>720</v>
      </c>
      <c r="S159" s="23">
        <v>720</v>
      </c>
      <c r="T159" s="15">
        <f>N159*O159</f>
        <v>18635040</v>
      </c>
      <c r="U159" s="20" t="s">
        <v>60</v>
      </c>
      <c r="V159" s="21" t="s">
        <v>61</v>
      </c>
      <c r="W159" s="20" t="s">
        <v>528</v>
      </c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</row>
    <row r="160" spans="1:68" ht="30">
      <c r="A160" s="10">
        <f xml:space="preserve"> IF(V160="","",SUBTOTAL(3,V$8:$V160))</f>
        <v>153</v>
      </c>
      <c r="B160" s="10" t="s">
        <v>464</v>
      </c>
      <c r="C160" s="10" t="s">
        <v>467</v>
      </c>
      <c r="D160" s="10" t="s">
        <v>310</v>
      </c>
      <c r="E160" s="10" t="s">
        <v>311</v>
      </c>
      <c r="F160" s="10" t="s">
        <v>455</v>
      </c>
      <c r="G160" s="10"/>
      <c r="H160" s="10"/>
      <c r="I160" s="10"/>
      <c r="J160" s="10"/>
      <c r="K160" s="10"/>
      <c r="L160" s="10" t="s">
        <v>131</v>
      </c>
      <c r="M160" s="10" t="s">
        <v>15</v>
      </c>
      <c r="N160" s="36">
        <v>813.75</v>
      </c>
      <c r="O160" s="15">
        <f>SUM(P160:S160)</f>
        <v>360</v>
      </c>
      <c r="P160" s="15">
        <v>120</v>
      </c>
      <c r="Q160" s="15">
        <v>0</v>
      </c>
      <c r="R160" s="15">
        <v>0</v>
      </c>
      <c r="S160" s="15">
        <v>240</v>
      </c>
      <c r="T160" s="40">
        <f>ROUND(N160*O160,0)</f>
        <v>292950</v>
      </c>
      <c r="U160" s="10" t="s">
        <v>222</v>
      </c>
      <c r="V160" s="10" t="s">
        <v>223</v>
      </c>
      <c r="W160" s="10" t="s">
        <v>224</v>
      </c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</row>
    <row r="161" spans="1:68" ht="30">
      <c r="A161" s="10">
        <f xml:space="preserve"> IF(V161="","",SUBTOTAL(3,V$8:$V161))</f>
        <v>154</v>
      </c>
      <c r="B161" s="60" t="s">
        <v>465</v>
      </c>
      <c r="C161" s="60" t="s">
        <v>468</v>
      </c>
      <c r="D161" s="38" t="s">
        <v>440</v>
      </c>
      <c r="E161" s="38" t="s">
        <v>441</v>
      </c>
      <c r="F161" s="10" t="s">
        <v>455</v>
      </c>
      <c r="G161" s="39"/>
      <c r="H161" s="39"/>
      <c r="I161" s="38"/>
      <c r="J161" s="38"/>
      <c r="K161" s="38"/>
      <c r="L161" s="39" t="s">
        <v>442</v>
      </c>
      <c r="M161" s="10" t="s">
        <v>15</v>
      </c>
      <c r="N161" s="40">
        <v>12941</v>
      </c>
      <c r="O161" s="22">
        <f>SUM(R161:S161)</f>
        <v>480</v>
      </c>
      <c r="P161" s="19"/>
      <c r="Q161" s="19"/>
      <c r="R161" s="23">
        <v>0</v>
      </c>
      <c r="S161" s="23">
        <v>480</v>
      </c>
      <c r="T161" s="15">
        <f>N161*O161</f>
        <v>6211680</v>
      </c>
      <c r="U161" s="20" t="s">
        <v>222</v>
      </c>
      <c r="V161" s="21" t="s">
        <v>223</v>
      </c>
      <c r="W161" s="20" t="s">
        <v>224</v>
      </c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</row>
    <row r="162" spans="1:68" ht="30">
      <c r="A162" s="10">
        <f xml:space="preserve"> IF(V162="","",SUBTOTAL(3,V$8:$V162))</f>
        <v>155</v>
      </c>
      <c r="B162" s="39" t="s">
        <v>466</v>
      </c>
      <c r="C162" s="39" t="s">
        <v>469</v>
      </c>
      <c r="D162" s="24" t="s">
        <v>447</v>
      </c>
      <c r="E162" s="24" t="s">
        <v>448</v>
      </c>
      <c r="F162" s="10" t="s">
        <v>455</v>
      </c>
      <c r="G162" s="24"/>
      <c r="H162" s="24"/>
      <c r="I162" s="24"/>
      <c r="J162" s="24"/>
      <c r="K162" s="24"/>
      <c r="L162" s="24" t="s">
        <v>343</v>
      </c>
      <c r="M162" s="10" t="s">
        <v>15</v>
      </c>
      <c r="N162" s="41">
        <v>1718</v>
      </c>
      <c r="O162" s="25">
        <v>120</v>
      </c>
      <c r="P162" s="19"/>
      <c r="Q162" s="19"/>
      <c r="R162" s="25">
        <v>0</v>
      </c>
      <c r="S162" s="25">
        <v>120</v>
      </c>
      <c r="T162" s="15">
        <f>N162*O162</f>
        <v>206160</v>
      </c>
      <c r="U162" s="11" t="s">
        <v>222</v>
      </c>
      <c r="V162" s="24" t="s">
        <v>223</v>
      </c>
      <c r="W162" s="24" t="s">
        <v>224</v>
      </c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</row>
    <row r="163" spans="1:68" ht="30">
      <c r="A163" s="10">
        <f xml:space="preserve"> IF(V163="","",SUBTOTAL(3,V$8:$V163))</f>
        <v>156</v>
      </c>
      <c r="B163" s="10" t="s">
        <v>464</v>
      </c>
      <c r="C163" s="10" t="s">
        <v>467</v>
      </c>
      <c r="D163" s="10" t="s">
        <v>310</v>
      </c>
      <c r="E163" s="10" t="s">
        <v>311</v>
      </c>
      <c r="F163" s="10" t="s">
        <v>455</v>
      </c>
      <c r="G163" s="10"/>
      <c r="H163" s="10"/>
      <c r="I163" s="10"/>
      <c r="J163" s="10"/>
      <c r="K163" s="10"/>
      <c r="L163" s="10" t="s">
        <v>131</v>
      </c>
      <c r="M163" s="10" t="s">
        <v>15</v>
      </c>
      <c r="N163" s="36">
        <v>813.75</v>
      </c>
      <c r="O163" s="15">
        <f>SUM(P163:S163)</f>
        <v>180</v>
      </c>
      <c r="P163" s="15">
        <v>60</v>
      </c>
      <c r="Q163" s="15">
        <v>0</v>
      </c>
      <c r="R163" s="15">
        <v>0</v>
      </c>
      <c r="S163" s="15">
        <v>120</v>
      </c>
      <c r="T163" s="40">
        <f>ROUND(N163*O163,0)</f>
        <v>146475</v>
      </c>
      <c r="U163" s="10" t="s">
        <v>225</v>
      </c>
      <c r="V163" s="10" t="s">
        <v>223</v>
      </c>
      <c r="W163" s="10" t="s">
        <v>226</v>
      </c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</row>
    <row r="164" spans="1:68" ht="30">
      <c r="A164" s="10">
        <f xml:space="preserve"> IF(V164="","",SUBTOTAL(3,V$8:$V164))</f>
        <v>157</v>
      </c>
      <c r="B164" s="60" t="s">
        <v>465</v>
      </c>
      <c r="C164" s="60" t="s">
        <v>468</v>
      </c>
      <c r="D164" s="38" t="s">
        <v>440</v>
      </c>
      <c r="E164" s="38" t="s">
        <v>441</v>
      </c>
      <c r="F164" s="10" t="s">
        <v>455</v>
      </c>
      <c r="G164" s="39"/>
      <c r="H164" s="39"/>
      <c r="I164" s="38"/>
      <c r="J164" s="38"/>
      <c r="K164" s="38"/>
      <c r="L164" s="39" t="s">
        <v>442</v>
      </c>
      <c r="M164" s="10" t="s">
        <v>15</v>
      </c>
      <c r="N164" s="40">
        <v>12941</v>
      </c>
      <c r="O164" s="22">
        <f>SUM(R164:S164)</f>
        <v>240</v>
      </c>
      <c r="P164" s="19"/>
      <c r="Q164" s="19"/>
      <c r="R164" s="23">
        <v>0</v>
      </c>
      <c r="S164" s="23">
        <v>240</v>
      </c>
      <c r="T164" s="15">
        <f>N164*O164</f>
        <v>3105840</v>
      </c>
      <c r="U164" s="20" t="s">
        <v>225</v>
      </c>
      <c r="V164" s="21" t="s">
        <v>223</v>
      </c>
      <c r="W164" s="20" t="s">
        <v>226</v>
      </c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</row>
    <row r="165" spans="1:68" ht="30">
      <c r="A165" s="10">
        <f xml:space="preserve"> IF(V165="","",SUBTOTAL(3,V$8:$V165))</f>
        <v>158</v>
      </c>
      <c r="B165" s="39" t="s">
        <v>466</v>
      </c>
      <c r="C165" s="39" t="s">
        <v>469</v>
      </c>
      <c r="D165" s="24" t="s">
        <v>447</v>
      </c>
      <c r="E165" s="24" t="s">
        <v>448</v>
      </c>
      <c r="F165" s="10" t="s">
        <v>455</v>
      </c>
      <c r="G165" s="24"/>
      <c r="H165" s="24"/>
      <c r="I165" s="24"/>
      <c r="J165" s="24"/>
      <c r="K165" s="24"/>
      <c r="L165" s="24" t="s">
        <v>343</v>
      </c>
      <c r="M165" s="10" t="s">
        <v>15</v>
      </c>
      <c r="N165" s="41">
        <v>1718</v>
      </c>
      <c r="O165" s="25">
        <v>60</v>
      </c>
      <c r="P165" s="19"/>
      <c r="Q165" s="19"/>
      <c r="R165" s="25">
        <v>0</v>
      </c>
      <c r="S165" s="25">
        <v>60</v>
      </c>
      <c r="T165" s="15">
        <f>N165*O165</f>
        <v>103080</v>
      </c>
      <c r="U165" s="11" t="s">
        <v>225</v>
      </c>
      <c r="V165" s="24" t="s">
        <v>223</v>
      </c>
      <c r="W165" s="24" t="s">
        <v>226</v>
      </c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</row>
    <row r="166" spans="1:68" ht="30">
      <c r="A166" s="10">
        <f xml:space="preserve"> IF(V166="","",SUBTOTAL(3,V$8:$V166))</f>
        <v>159</v>
      </c>
      <c r="B166" s="10" t="s">
        <v>464</v>
      </c>
      <c r="C166" s="10" t="s">
        <v>467</v>
      </c>
      <c r="D166" s="10" t="s">
        <v>310</v>
      </c>
      <c r="E166" s="10" t="s">
        <v>311</v>
      </c>
      <c r="F166" s="10" t="s">
        <v>455</v>
      </c>
      <c r="G166" s="10"/>
      <c r="H166" s="10"/>
      <c r="I166" s="10"/>
      <c r="J166" s="10"/>
      <c r="K166" s="10"/>
      <c r="L166" s="10" t="s">
        <v>131</v>
      </c>
      <c r="M166" s="10" t="s">
        <v>15</v>
      </c>
      <c r="N166" s="36">
        <v>813.75</v>
      </c>
      <c r="O166" s="15">
        <f>SUM(P166:S166)</f>
        <v>540</v>
      </c>
      <c r="P166" s="15">
        <v>60</v>
      </c>
      <c r="Q166" s="15">
        <v>60</v>
      </c>
      <c r="R166" s="15">
        <v>0</v>
      </c>
      <c r="S166" s="15">
        <v>420</v>
      </c>
      <c r="T166" s="40">
        <f>ROUND(N166*O166,0)</f>
        <v>439425</v>
      </c>
      <c r="U166" s="10" t="s">
        <v>227</v>
      </c>
      <c r="V166" s="10" t="s">
        <v>223</v>
      </c>
      <c r="W166" s="10" t="s">
        <v>228</v>
      </c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</row>
    <row r="167" spans="1:68" ht="30">
      <c r="A167" s="10">
        <f xml:space="preserve"> IF(V167="","",SUBTOTAL(3,V$8:$V167))</f>
        <v>160</v>
      </c>
      <c r="B167" s="60" t="s">
        <v>465</v>
      </c>
      <c r="C167" s="60" t="s">
        <v>468</v>
      </c>
      <c r="D167" s="38" t="s">
        <v>440</v>
      </c>
      <c r="E167" s="38" t="s">
        <v>441</v>
      </c>
      <c r="F167" s="10" t="s">
        <v>455</v>
      </c>
      <c r="G167" s="39"/>
      <c r="H167" s="39"/>
      <c r="I167" s="38"/>
      <c r="J167" s="38"/>
      <c r="K167" s="38"/>
      <c r="L167" s="39" t="s">
        <v>442</v>
      </c>
      <c r="M167" s="10" t="s">
        <v>15</v>
      </c>
      <c r="N167" s="40">
        <v>12941</v>
      </c>
      <c r="O167" s="22">
        <f>SUM(R167:S167)</f>
        <v>840</v>
      </c>
      <c r="P167" s="19"/>
      <c r="Q167" s="19"/>
      <c r="R167" s="23">
        <v>0</v>
      </c>
      <c r="S167" s="23">
        <v>840</v>
      </c>
      <c r="T167" s="15">
        <f>N167*O167</f>
        <v>10870440</v>
      </c>
      <c r="U167" s="20" t="s">
        <v>227</v>
      </c>
      <c r="V167" s="21" t="s">
        <v>223</v>
      </c>
      <c r="W167" s="20" t="s">
        <v>228</v>
      </c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</row>
    <row r="168" spans="1:68" ht="30">
      <c r="A168" s="10">
        <f xml:space="preserve"> IF(V168="","",SUBTOTAL(3,V$8:$V168))</f>
        <v>161</v>
      </c>
      <c r="B168" s="39" t="s">
        <v>466</v>
      </c>
      <c r="C168" s="39" t="s">
        <v>469</v>
      </c>
      <c r="D168" s="24" t="s">
        <v>447</v>
      </c>
      <c r="E168" s="24" t="s">
        <v>448</v>
      </c>
      <c r="F168" s="10" t="s">
        <v>455</v>
      </c>
      <c r="G168" s="24"/>
      <c r="H168" s="24"/>
      <c r="I168" s="24"/>
      <c r="J168" s="24"/>
      <c r="K168" s="24"/>
      <c r="L168" s="24" t="s">
        <v>343</v>
      </c>
      <c r="M168" s="10" t="s">
        <v>15</v>
      </c>
      <c r="N168" s="41">
        <v>1718</v>
      </c>
      <c r="O168" s="25">
        <v>210</v>
      </c>
      <c r="P168" s="19"/>
      <c r="Q168" s="19"/>
      <c r="R168" s="25">
        <v>0</v>
      </c>
      <c r="S168" s="25">
        <v>210</v>
      </c>
      <c r="T168" s="15">
        <f>N168*O168</f>
        <v>360780</v>
      </c>
      <c r="U168" s="11" t="s">
        <v>227</v>
      </c>
      <c r="V168" s="24" t="s">
        <v>223</v>
      </c>
      <c r="W168" s="24" t="s">
        <v>228</v>
      </c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</row>
    <row r="169" spans="1:68" ht="30">
      <c r="A169" s="10">
        <f xml:space="preserve"> IF(V169="","",SUBTOTAL(3,V$8:$V169))</f>
        <v>162</v>
      </c>
      <c r="B169" s="10" t="s">
        <v>464</v>
      </c>
      <c r="C169" s="10" t="s">
        <v>467</v>
      </c>
      <c r="D169" s="10" t="s">
        <v>310</v>
      </c>
      <c r="E169" s="10" t="s">
        <v>311</v>
      </c>
      <c r="F169" s="10" t="s">
        <v>455</v>
      </c>
      <c r="G169" s="10"/>
      <c r="H169" s="10"/>
      <c r="I169" s="10"/>
      <c r="J169" s="10"/>
      <c r="K169" s="10"/>
      <c r="L169" s="10" t="s">
        <v>131</v>
      </c>
      <c r="M169" s="10" t="s">
        <v>15</v>
      </c>
      <c r="N169" s="36">
        <v>813.75</v>
      </c>
      <c r="O169" s="15">
        <f>SUM(P169:S169)</f>
        <v>180</v>
      </c>
      <c r="P169" s="15">
        <v>0</v>
      </c>
      <c r="Q169" s="15">
        <v>60</v>
      </c>
      <c r="R169" s="15">
        <v>0</v>
      </c>
      <c r="S169" s="15">
        <v>120</v>
      </c>
      <c r="T169" s="40">
        <f>ROUND(N169*O169,0)</f>
        <v>146475</v>
      </c>
      <c r="U169" s="10" t="s">
        <v>229</v>
      </c>
      <c r="V169" s="10" t="s">
        <v>223</v>
      </c>
      <c r="W169" s="10" t="s">
        <v>230</v>
      </c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</row>
    <row r="170" spans="1:68" ht="30">
      <c r="A170" s="10">
        <f xml:space="preserve"> IF(V170="","",SUBTOTAL(3,V$8:$V170))</f>
        <v>163</v>
      </c>
      <c r="B170" s="60" t="s">
        <v>465</v>
      </c>
      <c r="C170" s="60" t="s">
        <v>468</v>
      </c>
      <c r="D170" s="38" t="s">
        <v>440</v>
      </c>
      <c r="E170" s="38" t="s">
        <v>441</v>
      </c>
      <c r="F170" s="10" t="s">
        <v>455</v>
      </c>
      <c r="G170" s="39"/>
      <c r="H170" s="39"/>
      <c r="I170" s="38"/>
      <c r="J170" s="38"/>
      <c r="K170" s="38"/>
      <c r="L170" s="39" t="s">
        <v>442</v>
      </c>
      <c r="M170" s="10" t="s">
        <v>15</v>
      </c>
      <c r="N170" s="40">
        <v>12941</v>
      </c>
      <c r="O170" s="22">
        <f>SUM(R170:S170)</f>
        <v>240</v>
      </c>
      <c r="P170" s="19"/>
      <c r="Q170" s="19"/>
      <c r="R170" s="23">
        <v>0</v>
      </c>
      <c r="S170" s="23">
        <v>240</v>
      </c>
      <c r="T170" s="15">
        <f>N170*O170</f>
        <v>3105840</v>
      </c>
      <c r="U170" s="20" t="s">
        <v>229</v>
      </c>
      <c r="V170" s="21" t="s">
        <v>223</v>
      </c>
      <c r="W170" s="20" t="s">
        <v>230</v>
      </c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</row>
    <row r="171" spans="1:68" ht="30">
      <c r="A171" s="10">
        <f xml:space="preserve"> IF(V171="","",SUBTOTAL(3,V$8:$V171))</f>
        <v>164</v>
      </c>
      <c r="B171" s="39" t="s">
        <v>466</v>
      </c>
      <c r="C171" s="39" t="s">
        <v>469</v>
      </c>
      <c r="D171" s="24" t="s">
        <v>447</v>
      </c>
      <c r="E171" s="24" t="s">
        <v>448</v>
      </c>
      <c r="F171" s="10" t="s">
        <v>455</v>
      </c>
      <c r="G171" s="24"/>
      <c r="H171" s="24"/>
      <c r="I171" s="24"/>
      <c r="J171" s="24"/>
      <c r="K171" s="24"/>
      <c r="L171" s="24" t="s">
        <v>343</v>
      </c>
      <c r="M171" s="10" t="s">
        <v>15</v>
      </c>
      <c r="N171" s="41">
        <v>1718</v>
      </c>
      <c r="O171" s="25">
        <v>60</v>
      </c>
      <c r="P171" s="19"/>
      <c r="Q171" s="19"/>
      <c r="R171" s="25">
        <v>0</v>
      </c>
      <c r="S171" s="25">
        <v>60</v>
      </c>
      <c r="T171" s="15">
        <f>N171*O171</f>
        <v>103080</v>
      </c>
      <c r="U171" s="11" t="s">
        <v>229</v>
      </c>
      <c r="V171" s="24" t="s">
        <v>223</v>
      </c>
      <c r="W171" s="24" t="s">
        <v>230</v>
      </c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</row>
    <row r="172" spans="1:68" ht="30">
      <c r="A172" s="10">
        <f xml:space="preserve"> IF(V172="","",SUBTOTAL(3,V$8:$V172))</f>
        <v>165</v>
      </c>
      <c r="B172" s="10" t="s">
        <v>464</v>
      </c>
      <c r="C172" s="10" t="s">
        <v>467</v>
      </c>
      <c r="D172" s="10" t="s">
        <v>310</v>
      </c>
      <c r="E172" s="10" t="s">
        <v>311</v>
      </c>
      <c r="F172" s="10" t="s">
        <v>455</v>
      </c>
      <c r="G172" s="10"/>
      <c r="H172" s="10"/>
      <c r="I172" s="10"/>
      <c r="J172" s="10"/>
      <c r="K172" s="10"/>
      <c r="L172" s="10" t="s">
        <v>131</v>
      </c>
      <c r="M172" s="10" t="s">
        <v>15</v>
      </c>
      <c r="N172" s="36">
        <v>813.75</v>
      </c>
      <c r="O172" s="15">
        <f>SUM(P172:S172)</f>
        <v>900</v>
      </c>
      <c r="P172" s="15">
        <v>120</v>
      </c>
      <c r="Q172" s="15">
        <v>120</v>
      </c>
      <c r="R172" s="15">
        <v>60</v>
      </c>
      <c r="S172" s="15">
        <v>600</v>
      </c>
      <c r="T172" s="40">
        <f>ROUND(N172*O172,0)</f>
        <v>732375</v>
      </c>
      <c r="U172" s="10" t="s">
        <v>395</v>
      </c>
      <c r="V172" s="10" t="s">
        <v>223</v>
      </c>
      <c r="W172" s="10" t="s">
        <v>396</v>
      </c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</row>
    <row r="173" spans="1:68" ht="30">
      <c r="A173" s="10">
        <f xml:space="preserve"> IF(V173="","",SUBTOTAL(3,V$8:$V173))</f>
        <v>166</v>
      </c>
      <c r="B173" s="60" t="s">
        <v>465</v>
      </c>
      <c r="C173" s="60" t="s">
        <v>468</v>
      </c>
      <c r="D173" s="38" t="s">
        <v>440</v>
      </c>
      <c r="E173" s="38" t="s">
        <v>441</v>
      </c>
      <c r="F173" s="10" t="s">
        <v>455</v>
      </c>
      <c r="G173" s="39"/>
      <c r="H173" s="39"/>
      <c r="I173" s="38"/>
      <c r="J173" s="38"/>
      <c r="K173" s="38"/>
      <c r="L173" s="39" t="s">
        <v>442</v>
      </c>
      <c r="M173" s="10" t="s">
        <v>15</v>
      </c>
      <c r="N173" s="40">
        <v>12941</v>
      </c>
      <c r="O173" s="22">
        <f>SUM(R173:S173)</f>
        <v>1320</v>
      </c>
      <c r="P173" s="19"/>
      <c r="Q173" s="19"/>
      <c r="R173" s="23">
        <v>120</v>
      </c>
      <c r="S173" s="23">
        <v>1200</v>
      </c>
      <c r="T173" s="15">
        <f>N173*O173</f>
        <v>17082120</v>
      </c>
      <c r="U173" s="20" t="s">
        <v>395</v>
      </c>
      <c r="V173" s="21" t="s">
        <v>223</v>
      </c>
      <c r="W173" s="20" t="s">
        <v>396</v>
      </c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</row>
    <row r="174" spans="1:68" ht="30">
      <c r="A174" s="10">
        <f xml:space="preserve"> IF(V174="","",SUBTOTAL(3,V$8:$V174))</f>
        <v>167</v>
      </c>
      <c r="B174" s="39" t="s">
        <v>466</v>
      </c>
      <c r="C174" s="39" t="s">
        <v>469</v>
      </c>
      <c r="D174" s="24" t="s">
        <v>447</v>
      </c>
      <c r="E174" s="24" t="s">
        <v>448</v>
      </c>
      <c r="F174" s="10" t="s">
        <v>455</v>
      </c>
      <c r="G174" s="24"/>
      <c r="H174" s="24"/>
      <c r="I174" s="24"/>
      <c r="J174" s="24"/>
      <c r="K174" s="24"/>
      <c r="L174" s="24" t="s">
        <v>343</v>
      </c>
      <c r="M174" s="10" t="s">
        <v>15</v>
      </c>
      <c r="N174" s="41">
        <v>1718</v>
      </c>
      <c r="O174" s="25">
        <v>330</v>
      </c>
      <c r="P174" s="19"/>
      <c r="Q174" s="19"/>
      <c r="R174" s="25">
        <v>30</v>
      </c>
      <c r="S174" s="25">
        <v>300</v>
      </c>
      <c r="T174" s="15">
        <f>N174*O174</f>
        <v>566940</v>
      </c>
      <c r="U174" s="11" t="s">
        <v>395</v>
      </c>
      <c r="V174" s="24" t="s">
        <v>223</v>
      </c>
      <c r="W174" s="24" t="s">
        <v>396</v>
      </c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</row>
    <row r="175" spans="1:68" ht="30">
      <c r="A175" s="10">
        <f xml:space="preserve"> IF(V175="","",SUBTOTAL(3,V$8:$V175))</f>
        <v>168</v>
      </c>
      <c r="B175" s="10" t="s">
        <v>464</v>
      </c>
      <c r="C175" s="10" t="s">
        <v>467</v>
      </c>
      <c r="D175" s="10" t="s">
        <v>310</v>
      </c>
      <c r="E175" s="10" t="s">
        <v>311</v>
      </c>
      <c r="F175" s="10" t="s">
        <v>455</v>
      </c>
      <c r="G175" s="10"/>
      <c r="H175" s="10"/>
      <c r="I175" s="10"/>
      <c r="J175" s="10"/>
      <c r="K175" s="10"/>
      <c r="L175" s="10" t="s">
        <v>131</v>
      </c>
      <c r="M175" s="10" t="s">
        <v>15</v>
      </c>
      <c r="N175" s="36">
        <v>813.75</v>
      </c>
      <c r="O175" s="15">
        <f>SUM(P175:S175)</f>
        <v>16800</v>
      </c>
      <c r="P175" s="15">
        <v>4140</v>
      </c>
      <c r="Q175" s="15">
        <v>4140</v>
      </c>
      <c r="R175" s="15">
        <v>4200</v>
      </c>
      <c r="S175" s="15">
        <v>4320</v>
      </c>
      <c r="T175" s="40">
        <f>ROUND(N175*O175,0)</f>
        <v>13671000</v>
      </c>
      <c r="U175" s="10" t="s">
        <v>231</v>
      </c>
      <c r="V175" s="10" t="s">
        <v>223</v>
      </c>
      <c r="W175" s="10" t="s">
        <v>232</v>
      </c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</row>
    <row r="176" spans="1:68" ht="30">
      <c r="A176" s="10">
        <f xml:space="preserve"> IF(V176="","",SUBTOTAL(3,V$8:$V176))</f>
        <v>169</v>
      </c>
      <c r="B176" s="60" t="s">
        <v>465</v>
      </c>
      <c r="C176" s="60" t="s">
        <v>468</v>
      </c>
      <c r="D176" s="38" t="s">
        <v>440</v>
      </c>
      <c r="E176" s="38" t="s">
        <v>441</v>
      </c>
      <c r="F176" s="10" t="s">
        <v>455</v>
      </c>
      <c r="G176" s="39"/>
      <c r="H176" s="39"/>
      <c r="I176" s="38"/>
      <c r="J176" s="38"/>
      <c r="K176" s="38"/>
      <c r="L176" s="39" t="s">
        <v>442</v>
      </c>
      <c r="M176" s="10" t="s">
        <v>15</v>
      </c>
      <c r="N176" s="40">
        <v>12941</v>
      </c>
      <c r="O176" s="22">
        <f>SUM(R176:S176)</f>
        <v>27840</v>
      </c>
      <c r="P176" s="19"/>
      <c r="Q176" s="19"/>
      <c r="R176" s="23">
        <v>13800</v>
      </c>
      <c r="S176" s="23">
        <v>14040</v>
      </c>
      <c r="T176" s="15">
        <f>N176*O176</f>
        <v>360277440</v>
      </c>
      <c r="U176" s="20" t="s">
        <v>231</v>
      </c>
      <c r="V176" s="21" t="s">
        <v>223</v>
      </c>
      <c r="W176" s="20" t="s">
        <v>232</v>
      </c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</row>
    <row r="177" spans="1:68" ht="30">
      <c r="A177" s="10">
        <f xml:space="preserve"> IF(V177="","",SUBTOTAL(3,V$8:$V177))</f>
        <v>170</v>
      </c>
      <c r="B177" s="39" t="s">
        <v>466</v>
      </c>
      <c r="C177" s="39" t="s">
        <v>469</v>
      </c>
      <c r="D177" s="24" t="s">
        <v>447</v>
      </c>
      <c r="E177" s="24" t="s">
        <v>448</v>
      </c>
      <c r="F177" s="10" t="s">
        <v>455</v>
      </c>
      <c r="G177" s="24"/>
      <c r="H177" s="24"/>
      <c r="I177" s="24"/>
      <c r="J177" s="24"/>
      <c r="K177" s="24"/>
      <c r="L177" s="24" t="s">
        <v>343</v>
      </c>
      <c r="M177" s="10" t="s">
        <v>15</v>
      </c>
      <c r="N177" s="41">
        <v>1718</v>
      </c>
      <c r="O177" s="25">
        <v>4260</v>
      </c>
      <c r="P177" s="19"/>
      <c r="Q177" s="19"/>
      <c r="R177" s="25">
        <v>2100</v>
      </c>
      <c r="S177" s="25">
        <v>2160</v>
      </c>
      <c r="T177" s="15">
        <f>N177*O177</f>
        <v>7318680</v>
      </c>
      <c r="U177" s="11" t="s">
        <v>231</v>
      </c>
      <c r="V177" s="24" t="s">
        <v>223</v>
      </c>
      <c r="W177" s="24" t="s">
        <v>232</v>
      </c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</row>
    <row r="178" spans="1:68" ht="30">
      <c r="A178" s="10">
        <f xml:space="preserve"> IF(V178="","",SUBTOTAL(3,V$8:$V178))</f>
        <v>171</v>
      </c>
      <c r="B178" s="10" t="s">
        <v>464</v>
      </c>
      <c r="C178" s="10" t="s">
        <v>467</v>
      </c>
      <c r="D178" s="10" t="s">
        <v>310</v>
      </c>
      <c r="E178" s="10" t="s">
        <v>311</v>
      </c>
      <c r="F178" s="10" t="s">
        <v>455</v>
      </c>
      <c r="G178" s="10"/>
      <c r="H178" s="10"/>
      <c r="I178" s="10"/>
      <c r="J178" s="10"/>
      <c r="K178" s="10"/>
      <c r="L178" s="10" t="s">
        <v>131</v>
      </c>
      <c r="M178" s="10" t="s">
        <v>15</v>
      </c>
      <c r="N178" s="36">
        <v>813.75</v>
      </c>
      <c r="O178" s="15">
        <f>SUM(P178:S178)</f>
        <v>75360</v>
      </c>
      <c r="P178" s="15">
        <v>14880</v>
      </c>
      <c r="Q178" s="15">
        <v>17880</v>
      </c>
      <c r="R178" s="15">
        <v>20820</v>
      </c>
      <c r="S178" s="15">
        <v>21780</v>
      </c>
      <c r="T178" s="40">
        <f>ROUND(N178*O178,0)</f>
        <v>61324200</v>
      </c>
      <c r="U178" s="10" t="s">
        <v>233</v>
      </c>
      <c r="V178" s="10" t="s">
        <v>223</v>
      </c>
      <c r="W178" s="10" t="s">
        <v>234</v>
      </c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</row>
    <row r="179" spans="1:68" ht="30">
      <c r="A179" s="10">
        <f xml:space="preserve"> IF(V179="","",SUBTOTAL(3,V$8:$V179))</f>
        <v>172</v>
      </c>
      <c r="B179" s="60" t="s">
        <v>465</v>
      </c>
      <c r="C179" s="60" t="s">
        <v>468</v>
      </c>
      <c r="D179" s="38" t="s">
        <v>440</v>
      </c>
      <c r="E179" s="38" t="s">
        <v>441</v>
      </c>
      <c r="F179" s="10" t="s">
        <v>455</v>
      </c>
      <c r="G179" s="39"/>
      <c r="H179" s="39"/>
      <c r="I179" s="38"/>
      <c r="J179" s="38"/>
      <c r="K179" s="38"/>
      <c r="L179" s="39" t="s">
        <v>442</v>
      </c>
      <c r="M179" s="10" t="s">
        <v>15</v>
      </c>
      <c r="N179" s="40">
        <v>12941</v>
      </c>
      <c r="O179" s="22">
        <f>SUM(R179:S179)</f>
        <v>160440</v>
      </c>
      <c r="P179" s="19"/>
      <c r="Q179" s="19"/>
      <c r="R179" s="23">
        <v>78360</v>
      </c>
      <c r="S179" s="23">
        <v>82080</v>
      </c>
      <c r="T179" s="15">
        <f>N179*O179</f>
        <v>2076254040</v>
      </c>
      <c r="U179" s="20" t="s">
        <v>233</v>
      </c>
      <c r="V179" s="21" t="s">
        <v>223</v>
      </c>
      <c r="W179" s="20" t="s">
        <v>234</v>
      </c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</row>
    <row r="180" spans="1:68" ht="30">
      <c r="A180" s="10">
        <f xml:space="preserve"> IF(V180="","",SUBTOTAL(3,V$8:$V180))</f>
        <v>173</v>
      </c>
      <c r="B180" s="39" t="s">
        <v>466</v>
      </c>
      <c r="C180" s="39" t="s">
        <v>469</v>
      </c>
      <c r="D180" s="24" t="s">
        <v>447</v>
      </c>
      <c r="E180" s="24" t="s">
        <v>448</v>
      </c>
      <c r="F180" s="10" t="s">
        <v>455</v>
      </c>
      <c r="G180" s="24"/>
      <c r="H180" s="24"/>
      <c r="I180" s="24"/>
      <c r="J180" s="24"/>
      <c r="K180" s="24"/>
      <c r="L180" s="24" t="s">
        <v>343</v>
      </c>
      <c r="M180" s="10" t="s">
        <v>15</v>
      </c>
      <c r="N180" s="41">
        <v>1718</v>
      </c>
      <c r="O180" s="25">
        <v>21300</v>
      </c>
      <c r="P180" s="19"/>
      <c r="Q180" s="19"/>
      <c r="R180" s="25">
        <v>10410</v>
      </c>
      <c r="S180" s="25">
        <v>10890</v>
      </c>
      <c r="T180" s="15">
        <f>N180*O180</f>
        <v>36593400</v>
      </c>
      <c r="U180" s="11" t="s">
        <v>233</v>
      </c>
      <c r="V180" s="24" t="s">
        <v>223</v>
      </c>
      <c r="W180" s="24" t="s">
        <v>234</v>
      </c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</row>
    <row r="181" spans="1:68" ht="30">
      <c r="A181" s="10">
        <f xml:space="preserve"> IF(V181="","",SUBTOTAL(3,V$8:$V181))</f>
        <v>174</v>
      </c>
      <c r="B181" s="10" t="s">
        <v>464</v>
      </c>
      <c r="C181" s="10" t="s">
        <v>467</v>
      </c>
      <c r="D181" s="10" t="s">
        <v>310</v>
      </c>
      <c r="E181" s="10" t="s">
        <v>311</v>
      </c>
      <c r="F181" s="10" t="s">
        <v>455</v>
      </c>
      <c r="G181" s="10"/>
      <c r="H181" s="10"/>
      <c r="I181" s="10"/>
      <c r="J181" s="10"/>
      <c r="K181" s="10"/>
      <c r="L181" s="10" t="s">
        <v>131</v>
      </c>
      <c r="M181" s="10" t="s">
        <v>15</v>
      </c>
      <c r="N181" s="36">
        <v>813.75</v>
      </c>
      <c r="O181" s="15">
        <f>SUM(P181:S181)</f>
        <v>2100</v>
      </c>
      <c r="P181" s="15">
        <v>600</v>
      </c>
      <c r="Q181" s="15">
        <v>420</v>
      </c>
      <c r="R181" s="15">
        <v>540</v>
      </c>
      <c r="S181" s="15">
        <v>540</v>
      </c>
      <c r="T181" s="40">
        <f>ROUND(N181*O181,0)</f>
        <v>1708875</v>
      </c>
      <c r="U181" s="10" t="s">
        <v>235</v>
      </c>
      <c r="V181" s="10" t="s">
        <v>223</v>
      </c>
      <c r="W181" s="10" t="s">
        <v>236</v>
      </c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</row>
    <row r="182" spans="1:68" ht="30">
      <c r="A182" s="10">
        <f xml:space="preserve"> IF(V182="","",SUBTOTAL(3,V$8:$V182))</f>
        <v>175</v>
      </c>
      <c r="B182" s="39" t="s">
        <v>466</v>
      </c>
      <c r="C182" s="39" t="s">
        <v>469</v>
      </c>
      <c r="D182" s="24" t="s">
        <v>447</v>
      </c>
      <c r="E182" s="24" t="s">
        <v>448</v>
      </c>
      <c r="F182" s="10" t="s">
        <v>455</v>
      </c>
      <c r="G182" s="24"/>
      <c r="H182" s="24"/>
      <c r="I182" s="24"/>
      <c r="J182" s="24"/>
      <c r="K182" s="24"/>
      <c r="L182" s="24" t="s">
        <v>343</v>
      </c>
      <c r="M182" s="10" t="s">
        <v>15</v>
      </c>
      <c r="N182" s="41">
        <v>1718</v>
      </c>
      <c r="O182" s="25">
        <v>540</v>
      </c>
      <c r="P182" s="19"/>
      <c r="Q182" s="19"/>
      <c r="R182" s="25">
        <v>270</v>
      </c>
      <c r="S182" s="25">
        <v>270</v>
      </c>
      <c r="T182" s="15">
        <f>N182*O182</f>
        <v>927720</v>
      </c>
      <c r="U182" s="11" t="s">
        <v>235</v>
      </c>
      <c r="V182" s="24" t="s">
        <v>223</v>
      </c>
      <c r="W182" s="24" t="s">
        <v>236</v>
      </c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</row>
    <row r="183" spans="1:68" ht="30">
      <c r="A183" s="10">
        <f xml:space="preserve"> IF(V183="","",SUBTOTAL(3,V$8:$V183))</f>
        <v>176</v>
      </c>
      <c r="B183" s="10" t="s">
        <v>463</v>
      </c>
      <c r="C183" s="10" t="s">
        <v>467</v>
      </c>
      <c r="D183" s="10" t="s">
        <v>310</v>
      </c>
      <c r="E183" s="10" t="s">
        <v>311</v>
      </c>
      <c r="F183" s="10" t="s">
        <v>455</v>
      </c>
      <c r="G183" s="10"/>
      <c r="H183" s="10"/>
      <c r="I183" s="10"/>
      <c r="J183" s="10"/>
      <c r="K183" s="10"/>
      <c r="L183" s="10" t="s">
        <v>343</v>
      </c>
      <c r="M183" s="10" t="s">
        <v>15</v>
      </c>
      <c r="N183" s="36">
        <v>813.75</v>
      </c>
      <c r="O183" s="15">
        <f>SUM(P183:S183)</f>
        <v>2100</v>
      </c>
      <c r="P183" s="15">
        <v>300</v>
      </c>
      <c r="Q183" s="15">
        <v>600</v>
      </c>
      <c r="R183" s="15">
        <v>600</v>
      </c>
      <c r="S183" s="15">
        <v>600</v>
      </c>
      <c r="T183" s="40">
        <f t="shared" ref="T183:T184" si="2">ROUND(N183*O183,0)</f>
        <v>1708875</v>
      </c>
      <c r="U183" s="10" t="s">
        <v>82</v>
      </c>
      <c r="V183" s="10" t="s">
        <v>83</v>
      </c>
      <c r="W183" s="10" t="s">
        <v>84</v>
      </c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</row>
    <row r="184" spans="1:68" ht="30">
      <c r="A184" s="10">
        <f xml:space="preserve"> IF(V184="","",SUBTOTAL(3,V$8:$V184))</f>
        <v>177</v>
      </c>
      <c r="B184" s="10" t="s">
        <v>464</v>
      </c>
      <c r="C184" s="10" t="s">
        <v>467</v>
      </c>
      <c r="D184" s="10" t="s">
        <v>310</v>
      </c>
      <c r="E184" s="10" t="s">
        <v>311</v>
      </c>
      <c r="F184" s="10" t="s">
        <v>455</v>
      </c>
      <c r="G184" s="10"/>
      <c r="H184" s="10"/>
      <c r="I184" s="10"/>
      <c r="J184" s="10"/>
      <c r="K184" s="10"/>
      <c r="L184" s="10" t="s">
        <v>131</v>
      </c>
      <c r="M184" s="10" t="s">
        <v>15</v>
      </c>
      <c r="N184" s="36">
        <v>813.75</v>
      </c>
      <c r="O184" s="15">
        <f>SUM(P184:S184)</f>
        <v>720</v>
      </c>
      <c r="P184" s="15">
        <v>180</v>
      </c>
      <c r="Q184" s="15">
        <v>240</v>
      </c>
      <c r="R184" s="15">
        <v>120</v>
      </c>
      <c r="S184" s="15">
        <v>180</v>
      </c>
      <c r="T184" s="40">
        <f t="shared" si="2"/>
        <v>585900</v>
      </c>
      <c r="U184" s="10" t="s">
        <v>82</v>
      </c>
      <c r="V184" s="10" t="s">
        <v>83</v>
      </c>
      <c r="W184" s="10" t="s">
        <v>84</v>
      </c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</row>
    <row r="185" spans="1:68" ht="30">
      <c r="A185" s="10">
        <f xml:space="preserve"> IF(V185="","",SUBTOTAL(3,V$8:$V185))</f>
        <v>178</v>
      </c>
      <c r="B185" s="60" t="s">
        <v>465</v>
      </c>
      <c r="C185" s="60" t="s">
        <v>468</v>
      </c>
      <c r="D185" s="38" t="s">
        <v>440</v>
      </c>
      <c r="E185" s="38" t="s">
        <v>441</v>
      </c>
      <c r="F185" s="10" t="s">
        <v>455</v>
      </c>
      <c r="G185" s="39"/>
      <c r="H185" s="39"/>
      <c r="I185" s="38"/>
      <c r="J185" s="38"/>
      <c r="K185" s="38"/>
      <c r="L185" s="39" t="s">
        <v>442</v>
      </c>
      <c r="M185" s="10" t="s">
        <v>15</v>
      </c>
      <c r="N185" s="40">
        <v>12941</v>
      </c>
      <c r="O185" s="22">
        <f>SUM(R185:S185)</f>
        <v>4800</v>
      </c>
      <c r="P185" s="19"/>
      <c r="Q185" s="19"/>
      <c r="R185" s="23">
        <v>2400</v>
      </c>
      <c r="S185" s="23">
        <v>2400</v>
      </c>
      <c r="T185" s="15">
        <f>N185*O185</f>
        <v>62116800</v>
      </c>
      <c r="U185" s="20" t="s">
        <v>82</v>
      </c>
      <c r="V185" s="21" t="s">
        <v>83</v>
      </c>
      <c r="W185" s="20" t="s">
        <v>84</v>
      </c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</row>
    <row r="186" spans="1:68" ht="30">
      <c r="A186" s="10">
        <f xml:space="preserve"> IF(V186="","",SUBTOTAL(3,V$8:$V186))</f>
        <v>179</v>
      </c>
      <c r="B186" s="39" t="s">
        <v>466</v>
      </c>
      <c r="C186" s="39" t="s">
        <v>469</v>
      </c>
      <c r="D186" s="24" t="s">
        <v>447</v>
      </c>
      <c r="E186" s="24" t="s">
        <v>448</v>
      </c>
      <c r="F186" s="10" t="s">
        <v>455</v>
      </c>
      <c r="G186" s="24"/>
      <c r="H186" s="24"/>
      <c r="I186" s="24"/>
      <c r="J186" s="24"/>
      <c r="K186" s="24"/>
      <c r="L186" s="24" t="s">
        <v>343</v>
      </c>
      <c r="M186" s="10" t="s">
        <v>15</v>
      </c>
      <c r="N186" s="41">
        <v>1718</v>
      </c>
      <c r="O186" s="25">
        <v>1350</v>
      </c>
      <c r="P186" s="19"/>
      <c r="Q186" s="19"/>
      <c r="R186" s="25">
        <v>660</v>
      </c>
      <c r="S186" s="25">
        <v>690</v>
      </c>
      <c r="T186" s="15">
        <f>N186*O186</f>
        <v>2319300</v>
      </c>
      <c r="U186" s="11" t="s">
        <v>82</v>
      </c>
      <c r="V186" s="24" t="s">
        <v>83</v>
      </c>
      <c r="W186" s="24" t="s">
        <v>84</v>
      </c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</row>
    <row r="187" spans="1:68" ht="30">
      <c r="A187" s="10">
        <f xml:space="preserve"> IF(V187="","",SUBTOTAL(3,V$8:$V187))</f>
        <v>180</v>
      </c>
      <c r="B187" s="10" t="s">
        <v>464</v>
      </c>
      <c r="C187" s="10" t="s">
        <v>467</v>
      </c>
      <c r="D187" s="10" t="s">
        <v>310</v>
      </c>
      <c r="E187" s="10" t="s">
        <v>311</v>
      </c>
      <c r="F187" s="10" t="s">
        <v>455</v>
      </c>
      <c r="G187" s="10"/>
      <c r="H187" s="10"/>
      <c r="I187" s="10"/>
      <c r="J187" s="10"/>
      <c r="K187" s="10"/>
      <c r="L187" s="10" t="s">
        <v>131</v>
      </c>
      <c r="M187" s="10" t="s">
        <v>15</v>
      </c>
      <c r="N187" s="36">
        <v>813.75</v>
      </c>
      <c r="O187" s="15">
        <f>SUM(P187:S187)</f>
        <v>3240</v>
      </c>
      <c r="P187" s="15">
        <v>720</v>
      </c>
      <c r="Q187" s="15">
        <v>720</v>
      </c>
      <c r="R187" s="15">
        <v>900</v>
      </c>
      <c r="S187" s="15">
        <v>900</v>
      </c>
      <c r="T187" s="40">
        <f>ROUND(N187*O187,0)</f>
        <v>2636550</v>
      </c>
      <c r="U187" s="10" t="s">
        <v>281</v>
      </c>
      <c r="V187" s="10" t="s">
        <v>282</v>
      </c>
      <c r="W187" s="10" t="s">
        <v>283</v>
      </c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</row>
    <row r="188" spans="1:68" ht="30">
      <c r="A188" s="10">
        <f xml:space="preserve"> IF(V188="","",SUBTOTAL(3,V$8:$V188))</f>
        <v>181</v>
      </c>
      <c r="B188" s="60" t="s">
        <v>465</v>
      </c>
      <c r="C188" s="60" t="s">
        <v>468</v>
      </c>
      <c r="D188" s="38" t="s">
        <v>440</v>
      </c>
      <c r="E188" s="38" t="s">
        <v>441</v>
      </c>
      <c r="F188" s="10" t="s">
        <v>455</v>
      </c>
      <c r="G188" s="39"/>
      <c r="H188" s="39"/>
      <c r="I188" s="38"/>
      <c r="J188" s="38"/>
      <c r="K188" s="38"/>
      <c r="L188" s="39" t="s">
        <v>442</v>
      </c>
      <c r="M188" s="10" t="s">
        <v>15</v>
      </c>
      <c r="N188" s="40">
        <v>12941</v>
      </c>
      <c r="O188" s="22">
        <f>SUM(R188:S188)</f>
        <v>7200</v>
      </c>
      <c r="P188" s="19"/>
      <c r="Q188" s="19"/>
      <c r="R188" s="23">
        <v>3600</v>
      </c>
      <c r="S188" s="23">
        <v>3600</v>
      </c>
      <c r="T188" s="15">
        <f>N188*O188</f>
        <v>93175200</v>
      </c>
      <c r="U188" s="20" t="s">
        <v>281</v>
      </c>
      <c r="V188" s="21" t="s">
        <v>282</v>
      </c>
      <c r="W188" s="20" t="s">
        <v>283</v>
      </c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</row>
    <row r="189" spans="1:68" ht="30">
      <c r="A189" s="10">
        <f xml:space="preserve"> IF(V189="","",SUBTOTAL(3,V$8:$V189))</f>
        <v>182</v>
      </c>
      <c r="B189" s="39" t="s">
        <v>466</v>
      </c>
      <c r="C189" s="39" t="s">
        <v>469</v>
      </c>
      <c r="D189" s="24" t="s">
        <v>447</v>
      </c>
      <c r="E189" s="24" t="s">
        <v>448</v>
      </c>
      <c r="F189" s="10" t="s">
        <v>455</v>
      </c>
      <c r="G189" s="24"/>
      <c r="H189" s="24"/>
      <c r="I189" s="24"/>
      <c r="J189" s="24"/>
      <c r="K189" s="24"/>
      <c r="L189" s="24" t="s">
        <v>343</v>
      </c>
      <c r="M189" s="10" t="s">
        <v>15</v>
      </c>
      <c r="N189" s="41">
        <v>1718</v>
      </c>
      <c r="O189" s="25">
        <v>900</v>
      </c>
      <c r="P189" s="19"/>
      <c r="Q189" s="19"/>
      <c r="R189" s="25">
        <v>450</v>
      </c>
      <c r="S189" s="25">
        <v>450</v>
      </c>
      <c r="T189" s="15">
        <f>N189*O189</f>
        <v>1546200</v>
      </c>
      <c r="U189" s="11" t="s">
        <v>281</v>
      </c>
      <c r="V189" s="24" t="s">
        <v>282</v>
      </c>
      <c r="W189" s="24" t="s">
        <v>283</v>
      </c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</row>
    <row r="190" spans="1:68" ht="30">
      <c r="A190" s="10">
        <f xml:space="preserve"> IF(V190="","",SUBTOTAL(3,V$8:$V190))</f>
        <v>183</v>
      </c>
      <c r="B190" s="10" t="s">
        <v>464</v>
      </c>
      <c r="C190" s="10" t="s">
        <v>467</v>
      </c>
      <c r="D190" s="10" t="s">
        <v>310</v>
      </c>
      <c r="E190" s="10" t="s">
        <v>311</v>
      </c>
      <c r="F190" s="10" t="s">
        <v>455</v>
      </c>
      <c r="G190" s="10"/>
      <c r="H190" s="10"/>
      <c r="I190" s="10"/>
      <c r="J190" s="10"/>
      <c r="K190" s="10"/>
      <c r="L190" s="10" t="s">
        <v>131</v>
      </c>
      <c r="M190" s="10" t="s">
        <v>15</v>
      </c>
      <c r="N190" s="36">
        <v>813.75</v>
      </c>
      <c r="O190" s="15">
        <f>SUM(P190:S190)</f>
        <v>4440</v>
      </c>
      <c r="P190" s="15">
        <v>600</v>
      </c>
      <c r="Q190" s="15">
        <v>1140</v>
      </c>
      <c r="R190" s="15">
        <v>1320</v>
      </c>
      <c r="S190" s="15">
        <v>1380</v>
      </c>
      <c r="T190" s="40">
        <f>ROUND(N190*O190,0)</f>
        <v>3613050</v>
      </c>
      <c r="U190" s="10" t="s">
        <v>284</v>
      </c>
      <c r="V190" s="10" t="s">
        <v>282</v>
      </c>
      <c r="W190" s="10" t="s">
        <v>285</v>
      </c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</row>
    <row r="191" spans="1:68" ht="30">
      <c r="A191" s="10">
        <f xml:space="preserve"> IF(V191="","",SUBTOTAL(3,V$8:$V191))</f>
        <v>184</v>
      </c>
      <c r="B191" s="60" t="s">
        <v>465</v>
      </c>
      <c r="C191" s="60" t="s">
        <v>468</v>
      </c>
      <c r="D191" s="38" t="s">
        <v>440</v>
      </c>
      <c r="E191" s="38" t="s">
        <v>441</v>
      </c>
      <c r="F191" s="10" t="s">
        <v>455</v>
      </c>
      <c r="G191" s="39"/>
      <c r="H191" s="39"/>
      <c r="I191" s="38"/>
      <c r="J191" s="38"/>
      <c r="K191" s="38"/>
      <c r="L191" s="39" t="s">
        <v>442</v>
      </c>
      <c r="M191" s="10" t="s">
        <v>15</v>
      </c>
      <c r="N191" s="40">
        <v>12941</v>
      </c>
      <c r="O191" s="22">
        <f>SUM(R191:S191)</f>
        <v>14160</v>
      </c>
      <c r="P191" s="19"/>
      <c r="Q191" s="19"/>
      <c r="R191" s="23">
        <v>6960</v>
      </c>
      <c r="S191" s="23">
        <v>7200</v>
      </c>
      <c r="T191" s="15">
        <f>N191*O191</f>
        <v>183244560</v>
      </c>
      <c r="U191" s="20" t="s">
        <v>284</v>
      </c>
      <c r="V191" s="21" t="s">
        <v>282</v>
      </c>
      <c r="W191" s="20" t="s">
        <v>285</v>
      </c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</row>
    <row r="192" spans="1:68" ht="30">
      <c r="A192" s="10">
        <f xml:space="preserve"> IF(V192="","",SUBTOTAL(3,V$8:$V192))</f>
        <v>185</v>
      </c>
      <c r="B192" s="39" t="s">
        <v>466</v>
      </c>
      <c r="C192" s="39" t="s">
        <v>469</v>
      </c>
      <c r="D192" s="24" t="s">
        <v>447</v>
      </c>
      <c r="E192" s="24" t="s">
        <v>448</v>
      </c>
      <c r="F192" s="10" t="s">
        <v>455</v>
      </c>
      <c r="G192" s="24"/>
      <c r="H192" s="24"/>
      <c r="I192" s="24"/>
      <c r="J192" s="24"/>
      <c r="K192" s="24"/>
      <c r="L192" s="24" t="s">
        <v>343</v>
      </c>
      <c r="M192" s="10" t="s">
        <v>15</v>
      </c>
      <c r="N192" s="41">
        <v>1718</v>
      </c>
      <c r="O192" s="25">
        <v>2640</v>
      </c>
      <c r="P192" s="19"/>
      <c r="Q192" s="19"/>
      <c r="R192" s="25">
        <v>1290</v>
      </c>
      <c r="S192" s="25">
        <v>1350</v>
      </c>
      <c r="T192" s="15">
        <f>N192*O192</f>
        <v>4535520</v>
      </c>
      <c r="U192" s="11" t="s">
        <v>284</v>
      </c>
      <c r="V192" s="24" t="s">
        <v>282</v>
      </c>
      <c r="W192" s="24" t="s">
        <v>285</v>
      </c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</row>
    <row r="193" spans="1:68" ht="30">
      <c r="A193" s="10">
        <f xml:space="preserve"> IF(V193="","",SUBTOTAL(3,V$8:$V193))</f>
        <v>186</v>
      </c>
      <c r="B193" s="10" t="s">
        <v>464</v>
      </c>
      <c r="C193" s="10" t="s">
        <v>467</v>
      </c>
      <c r="D193" s="10" t="s">
        <v>310</v>
      </c>
      <c r="E193" s="10" t="s">
        <v>311</v>
      </c>
      <c r="F193" s="10" t="s">
        <v>455</v>
      </c>
      <c r="G193" s="10"/>
      <c r="H193" s="10"/>
      <c r="I193" s="10"/>
      <c r="J193" s="10"/>
      <c r="K193" s="10"/>
      <c r="L193" s="10" t="s">
        <v>131</v>
      </c>
      <c r="M193" s="10" t="s">
        <v>15</v>
      </c>
      <c r="N193" s="36">
        <v>813.75</v>
      </c>
      <c r="O193" s="15">
        <f>SUM(P193:S193)</f>
        <v>4680</v>
      </c>
      <c r="P193" s="15">
        <v>1020</v>
      </c>
      <c r="Q193" s="15">
        <v>1140</v>
      </c>
      <c r="R193" s="15">
        <v>1260</v>
      </c>
      <c r="S193" s="15">
        <v>1260</v>
      </c>
      <c r="T193" s="40">
        <f>ROUND(N193*O193,0)</f>
        <v>3808350</v>
      </c>
      <c r="U193" s="10" t="s">
        <v>286</v>
      </c>
      <c r="V193" s="10" t="s">
        <v>282</v>
      </c>
      <c r="W193" s="10" t="s">
        <v>287</v>
      </c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</row>
    <row r="194" spans="1:68" ht="30">
      <c r="A194" s="10">
        <f xml:space="preserve"> IF(V194="","",SUBTOTAL(3,V$8:$V194))</f>
        <v>187</v>
      </c>
      <c r="B194" s="60" t="s">
        <v>465</v>
      </c>
      <c r="C194" s="60" t="s">
        <v>468</v>
      </c>
      <c r="D194" s="38" t="s">
        <v>440</v>
      </c>
      <c r="E194" s="38" t="s">
        <v>441</v>
      </c>
      <c r="F194" s="10" t="s">
        <v>455</v>
      </c>
      <c r="G194" s="39"/>
      <c r="H194" s="39"/>
      <c r="I194" s="38"/>
      <c r="J194" s="38"/>
      <c r="K194" s="38"/>
      <c r="L194" s="39" t="s">
        <v>442</v>
      </c>
      <c r="M194" s="10" t="s">
        <v>15</v>
      </c>
      <c r="N194" s="40">
        <v>12941</v>
      </c>
      <c r="O194" s="22">
        <f>SUM(R194:S194)</f>
        <v>9360</v>
      </c>
      <c r="P194" s="19"/>
      <c r="Q194" s="19"/>
      <c r="R194" s="23">
        <v>4680</v>
      </c>
      <c r="S194" s="23">
        <v>4680</v>
      </c>
      <c r="T194" s="15">
        <f>N194*O194</f>
        <v>121127760</v>
      </c>
      <c r="U194" s="20" t="s">
        <v>286</v>
      </c>
      <c r="V194" s="21" t="s">
        <v>282</v>
      </c>
      <c r="W194" s="20" t="s">
        <v>287</v>
      </c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</row>
    <row r="195" spans="1:68" ht="30">
      <c r="A195" s="10">
        <f xml:space="preserve"> IF(V195="","",SUBTOTAL(3,V$8:$V195))</f>
        <v>188</v>
      </c>
      <c r="B195" s="39" t="s">
        <v>466</v>
      </c>
      <c r="C195" s="39" t="s">
        <v>469</v>
      </c>
      <c r="D195" s="24" t="s">
        <v>447</v>
      </c>
      <c r="E195" s="24" t="s">
        <v>448</v>
      </c>
      <c r="F195" s="10" t="s">
        <v>455</v>
      </c>
      <c r="G195" s="24"/>
      <c r="H195" s="24"/>
      <c r="I195" s="24"/>
      <c r="J195" s="24"/>
      <c r="K195" s="24"/>
      <c r="L195" s="24" t="s">
        <v>343</v>
      </c>
      <c r="M195" s="10" t="s">
        <v>15</v>
      </c>
      <c r="N195" s="41">
        <v>1718</v>
      </c>
      <c r="O195" s="25">
        <v>1260</v>
      </c>
      <c r="P195" s="19"/>
      <c r="Q195" s="19"/>
      <c r="R195" s="25">
        <v>630</v>
      </c>
      <c r="S195" s="25">
        <v>630</v>
      </c>
      <c r="T195" s="15">
        <f>N195*O195</f>
        <v>2164680</v>
      </c>
      <c r="U195" s="11" t="s">
        <v>286</v>
      </c>
      <c r="V195" s="24" t="s">
        <v>282</v>
      </c>
      <c r="W195" s="24" t="s">
        <v>287</v>
      </c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</row>
    <row r="196" spans="1:68" ht="30">
      <c r="A196" s="10">
        <f xml:space="preserve"> IF(V196="","",SUBTOTAL(3,V$8:$V196))</f>
        <v>189</v>
      </c>
      <c r="B196" s="10" t="s">
        <v>464</v>
      </c>
      <c r="C196" s="10" t="s">
        <v>467</v>
      </c>
      <c r="D196" s="10" t="s">
        <v>310</v>
      </c>
      <c r="E196" s="10" t="s">
        <v>311</v>
      </c>
      <c r="F196" s="10" t="s">
        <v>455</v>
      </c>
      <c r="G196" s="10"/>
      <c r="H196" s="10"/>
      <c r="I196" s="10"/>
      <c r="J196" s="10"/>
      <c r="K196" s="10"/>
      <c r="L196" s="10" t="s">
        <v>131</v>
      </c>
      <c r="M196" s="10" t="s">
        <v>15</v>
      </c>
      <c r="N196" s="36">
        <v>813.75</v>
      </c>
      <c r="O196" s="15">
        <f>SUM(P196:S196)</f>
        <v>4980</v>
      </c>
      <c r="P196" s="15">
        <v>960</v>
      </c>
      <c r="Q196" s="15">
        <v>1200</v>
      </c>
      <c r="R196" s="15">
        <v>1380</v>
      </c>
      <c r="S196" s="15">
        <v>1440</v>
      </c>
      <c r="T196" s="40">
        <f>ROUND(N196*O196,0)</f>
        <v>4052475</v>
      </c>
      <c r="U196" s="10" t="s">
        <v>288</v>
      </c>
      <c r="V196" s="10" t="s">
        <v>282</v>
      </c>
      <c r="W196" s="10" t="s">
        <v>289</v>
      </c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</row>
    <row r="197" spans="1:68" ht="30">
      <c r="A197" s="10">
        <f xml:space="preserve"> IF(V197="","",SUBTOTAL(3,V$8:$V197))</f>
        <v>190</v>
      </c>
      <c r="B197" s="60" t="s">
        <v>465</v>
      </c>
      <c r="C197" s="60" t="s">
        <v>468</v>
      </c>
      <c r="D197" s="38" t="s">
        <v>440</v>
      </c>
      <c r="E197" s="38" t="s">
        <v>441</v>
      </c>
      <c r="F197" s="10" t="s">
        <v>455</v>
      </c>
      <c r="G197" s="39"/>
      <c r="H197" s="39"/>
      <c r="I197" s="38"/>
      <c r="J197" s="38"/>
      <c r="K197" s="38"/>
      <c r="L197" s="39" t="s">
        <v>442</v>
      </c>
      <c r="M197" s="10" t="s">
        <v>15</v>
      </c>
      <c r="N197" s="40">
        <v>12941</v>
      </c>
      <c r="O197" s="22">
        <f>SUM(R197:S197)</f>
        <v>5640</v>
      </c>
      <c r="P197" s="19"/>
      <c r="Q197" s="19"/>
      <c r="R197" s="23">
        <v>2760</v>
      </c>
      <c r="S197" s="23">
        <v>2880</v>
      </c>
      <c r="T197" s="15">
        <f>N197*O197</f>
        <v>72987240</v>
      </c>
      <c r="U197" s="20" t="s">
        <v>288</v>
      </c>
      <c r="V197" s="21" t="s">
        <v>282</v>
      </c>
      <c r="W197" s="20" t="s">
        <v>289</v>
      </c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</row>
    <row r="198" spans="1:68" ht="30">
      <c r="A198" s="10">
        <f xml:space="preserve"> IF(V198="","",SUBTOTAL(3,V$8:$V198))</f>
        <v>191</v>
      </c>
      <c r="B198" s="39" t="s">
        <v>466</v>
      </c>
      <c r="C198" s="39" t="s">
        <v>469</v>
      </c>
      <c r="D198" s="24" t="s">
        <v>447</v>
      </c>
      <c r="E198" s="24" t="s">
        <v>448</v>
      </c>
      <c r="F198" s="10" t="s">
        <v>455</v>
      </c>
      <c r="G198" s="24"/>
      <c r="H198" s="24"/>
      <c r="I198" s="24"/>
      <c r="J198" s="24"/>
      <c r="K198" s="24"/>
      <c r="L198" s="24" t="s">
        <v>343</v>
      </c>
      <c r="M198" s="10" t="s">
        <v>15</v>
      </c>
      <c r="N198" s="41">
        <v>1718</v>
      </c>
      <c r="O198" s="25">
        <v>1410</v>
      </c>
      <c r="P198" s="19"/>
      <c r="Q198" s="19"/>
      <c r="R198" s="25">
        <v>690</v>
      </c>
      <c r="S198" s="25">
        <v>720</v>
      </c>
      <c r="T198" s="15">
        <f>N198*O198</f>
        <v>2422380</v>
      </c>
      <c r="U198" s="11" t="s">
        <v>288</v>
      </c>
      <c r="V198" s="24" t="s">
        <v>282</v>
      </c>
      <c r="W198" s="24" t="s">
        <v>289</v>
      </c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</row>
    <row r="199" spans="1:68" ht="30">
      <c r="A199" s="10">
        <f xml:space="preserve"> IF(V199="","",SUBTOTAL(3,V$8:$V199))</f>
        <v>192</v>
      </c>
      <c r="B199" s="10" t="s">
        <v>464</v>
      </c>
      <c r="C199" s="10" t="s">
        <v>467</v>
      </c>
      <c r="D199" s="10" t="s">
        <v>310</v>
      </c>
      <c r="E199" s="10" t="s">
        <v>311</v>
      </c>
      <c r="F199" s="10" t="s">
        <v>455</v>
      </c>
      <c r="G199" s="10"/>
      <c r="H199" s="10"/>
      <c r="I199" s="10"/>
      <c r="J199" s="10"/>
      <c r="K199" s="10"/>
      <c r="L199" s="10" t="s">
        <v>131</v>
      </c>
      <c r="M199" s="10" t="s">
        <v>15</v>
      </c>
      <c r="N199" s="36">
        <v>813.75</v>
      </c>
      <c r="O199" s="15">
        <f>SUM(P199:S199)</f>
        <v>5160</v>
      </c>
      <c r="P199" s="15">
        <v>1140</v>
      </c>
      <c r="Q199" s="15">
        <v>1200</v>
      </c>
      <c r="R199" s="15">
        <v>1380</v>
      </c>
      <c r="S199" s="15">
        <v>1440</v>
      </c>
      <c r="T199" s="40">
        <f>ROUND(N199*O199,0)</f>
        <v>4198950</v>
      </c>
      <c r="U199" s="10" t="s">
        <v>290</v>
      </c>
      <c r="V199" s="10" t="s">
        <v>282</v>
      </c>
      <c r="W199" s="10" t="s">
        <v>291</v>
      </c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</row>
    <row r="200" spans="1:68" ht="30">
      <c r="A200" s="10">
        <f xml:space="preserve"> IF(V200="","",SUBTOTAL(3,V$8:$V200))</f>
        <v>193</v>
      </c>
      <c r="B200" s="60" t="s">
        <v>465</v>
      </c>
      <c r="C200" s="60" t="s">
        <v>468</v>
      </c>
      <c r="D200" s="38" t="s">
        <v>440</v>
      </c>
      <c r="E200" s="38" t="s">
        <v>441</v>
      </c>
      <c r="F200" s="10" t="s">
        <v>455</v>
      </c>
      <c r="G200" s="39"/>
      <c r="H200" s="39"/>
      <c r="I200" s="38"/>
      <c r="J200" s="38"/>
      <c r="K200" s="38"/>
      <c r="L200" s="39" t="s">
        <v>442</v>
      </c>
      <c r="M200" s="10" t="s">
        <v>15</v>
      </c>
      <c r="N200" s="40">
        <v>12941</v>
      </c>
      <c r="O200" s="22">
        <f>SUM(R200:S200)</f>
        <v>5640</v>
      </c>
      <c r="P200" s="19"/>
      <c r="Q200" s="19"/>
      <c r="R200" s="23">
        <v>2760</v>
      </c>
      <c r="S200" s="23">
        <v>2880</v>
      </c>
      <c r="T200" s="15">
        <f>N200*O200</f>
        <v>72987240</v>
      </c>
      <c r="U200" s="20" t="s">
        <v>290</v>
      </c>
      <c r="V200" s="21" t="s">
        <v>282</v>
      </c>
      <c r="W200" s="20" t="s">
        <v>291</v>
      </c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</row>
    <row r="201" spans="1:68" ht="30">
      <c r="A201" s="10">
        <f xml:space="preserve"> IF(V201="","",SUBTOTAL(3,V$8:$V201))</f>
        <v>194</v>
      </c>
      <c r="B201" s="62" t="s">
        <v>466</v>
      </c>
      <c r="C201" s="62" t="s">
        <v>469</v>
      </c>
      <c r="D201" s="24" t="s">
        <v>447</v>
      </c>
      <c r="E201" s="24" t="s">
        <v>448</v>
      </c>
      <c r="F201" s="10" t="s">
        <v>455</v>
      </c>
      <c r="G201" s="24"/>
      <c r="H201" s="24"/>
      <c r="I201" s="24"/>
      <c r="J201" s="24"/>
      <c r="K201" s="24"/>
      <c r="L201" s="24" t="s">
        <v>343</v>
      </c>
      <c r="M201" s="10" t="s">
        <v>15</v>
      </c>
      <c r="N201" s="41">
        <v>1718</v>
      </c>
      <c r="O201" s="25">
        <v>1410</v>
      </c>
      <c r="P201" s="19"/>
      <c r="Q201" s="19"/>
      <c r="R201" s="25">
        <v>690</v>
      </c>
      <c r="S201" s="25">
        <v>720</v>
      </c>
      <c r="T201" s="15">
        <f>N201*O201</f>
        <v>2422380</v>
      </c>
      <c r="U201" s="11" t="s">
        <v>290</v>
      </c>
      <c r="V201" s="24" t="s">
        <v>282</v>
      </c>
      <c r="W201" s="24" t="s">
        <v>291</v>
      </c>
    </row>
    <row r="202" spans="1:68" ht="30">
      <c r="A202" s="10">
        <f xml:space="preserve"> IF(V202="","",SUBTOTAL(3,V$8:$V202))</f>
        <v>195</v>
      </c>
      <c r="B202" s="61" t="s">
        <v>464</v>
      </c>
      <c r="C202" s="61" t="s">
        <v>467</v>
      </c>
      <c r="D202" s="10" t="s">
        <v>310</v>
      </c>
      <c r="E202" s="10" t="s">
        <v>311</v>
      </c>
      <c r="F202" s="10" t="s">
        <v>455</v>
      </c>
      <c r="G202" s="10"/>
      <c r="H202" s="10"/>
      <c r="I202" s="10"/>
      <c r="J202" s="10"/>
      <c r="K202" s="10"/>
      <c r="L202" s="10" t="s">
        <v>131</v>
      </c>
      <c r="M202" s="10" t="s">
        <v>15</v>
      </c>
      <c r="N202" s="36">
        <v>813.75</v>
      </c>
      <c r="O202" s="15">
        <f>SUM(P202:S202)</f>
        <v>2520</v>
      </c>
      <c r="P202" s="15">
        <v>540</v>
      </c>
      <c r="Q202" s="15">
        <v>540</v>
      </c>
      <c r="R202" s="15">
        <v>720</v>
      </c>
      <c r="S202" s="15">
        <v>720</v>
      </c>
      <c r="T202" s="40">
        <f>ROUND(N202*O202,0)</f>
        <v>2050650</v>
      </c>
      <c r="U202" s="10" t="s">
        <v>292</v>
      </c>
      <c r="V202" s="10" t="s">
        <v>282</v>
      </c>
      <c r="W202" s="10" t="s">
        <v>293</v>
      </c>
    </row>
    <row r="203" spans="1:68" ht="30">
      <c r="A203" s="10">
        <f xml:space="preserve"> IF(V203="","",SUBTOTAL(3,V$8:$V203))</f>
        <v>196</v>
      </c>
      <c r="B203" s="37" t="s">
        <v>465</v>
      </c>
      <c r="C203" s="37" t="s">
        <v>468</v>
      </c>
      <c r="D203" s="38" t="s">
        <v>440</v>
      </c>
      <c r="E203" s="38" t="s">
        <v>441</v>
      </c>
      <c r="F203" s="10" t="s">
        <v>455</v>
      </c>
      <c r="G203" s="39"/>
      <c r="H203" s="39"/>
      <c r="I203" s="38"/>
      <c r="J203" s="38"/>
      <c r="K203" s="38"/>
      <c r="L203" s="39" t="s">
        <v>442</v>
      </c>
      <c r="M203" s="10" t="s">
        <v>15</v>
      </c>
      <c r="N203" s="40">
        <v>12941</v>
      </c>
      <c r="O203" s="22">
        <f>SUM(R203:S203)</f>
        <v>5760</v>
      </c>
      <c r="P203" s="19"/>
      <c r="Q203" s="19"/>
      <c r="R203" s="23">
        <v>2880</v>
      </c>
      <c r="S203" s="23">
        <v>2880</v>
      </c>
      <c r="T203" s="15">
        <f>N203*O203</f>
        <v>74540160</v>
      </c>
      <c r="U203" s="20" t="s">
        <v>292</v>
      </c>
      <c r="V203" s="21" t="s">
        <v>282</v>
      </c>
      <c r="W203" s="20" t="s">
        <v>293</v>
      </c>
    </row>
    <row r="204" spans="1:68" ht="30">
      <c r="A204" s="10">
        <f xml:space="preserve"> IF(V204="","",SUBTOTAL(3,V$8:$V204))</f>
        <v>197</v>
      </c>
      <c r="B204" s="62" t="s">
        <v>466</v>
      </c>
      <c r="C204" s="62" t="s">
        <v>469</v>
      </c>
      <c r="D204" s="24" t="s">
        <v>447</v>
      </c>
      <c r="E204" s="24" t="s">
        <v>448</v>
      </c>
      <c r="F204" s="10" t="s">
        <v>455</v>
      </c>
      <c r="G204" s="24"/>
      <c r="H204" s="24"/>
      <c r="I204" s="24"/>
      <c r="J204" s="24"/>
      <c r="K204" s="24"/>
      <c r="L204" s="24" t="s">
        <v>343</v>
      </c>
      <c r="M204" s="10" t="s">
        <v>15</v>
      </c>
      <c r="N204" s="41">
        <v>1718</v>
      </c>
      <c r="O204" s="25">
        <v>720</v>
      </c>
      <c r="P204" s="19"/>
      <c r="Q204" s="19"/>
      <c r="R204" s="25">
        <v>360</v>
      </c>
      <c r="S204" s="25">
        <v>360</v>
      </c>
      <c r="T204" s="15">
        <f>N204*O204</f>
        <v>1236960</v>
      </c>
      <c r="U204" s="11" t="s">
        <v>292</v>
      </c>
      <c r="V204" s="24" t="s">
        <v>282</v>
      </c>
      <c r="W204" s="24" t="s">
        <v>293</v>
      </c>
    </row>
    <row r="205" spans="1:68" ht="30">
      <c r="A205" s="10">
        <f xml:space="preserve"> IF(V205="","",SUBTOTAL(3,V$8:$V205))</f>
        <v>198</v>
      </c>
      <c r="B205" s="61" t="s">
        <v>464</v>
      </c>
      <c r="C205" s="61" t="s">
        <v>467</v>
      </c>
      <c r="D205" s="10" t="s">
        <v>310</v>
      </c>
      <c r="E205" s="10" t="s">
        <v>311</v>
      </c>
      <c r="F205" s="10" t="s">
        <v>455</v>
      </c>
      <c r="G205" s="10"/>
      <c r="H205" s="10"/>
      <c r="I205" s="10"/>
      <c r="J205" s="10"/>
      <c r="K205" s="10"/>
      <c r="L205" s="10" t="s">
        <v>131</v>
      </c>
      <c r="M205" s="10" t="s">
        <v>15</v>
      </c>
      <c r="N205" s="36">
        <v>813.75</v>
      </c>
      <c r="O205" s="15">
        <f>SUM(P205:S205)</f>
        <v>1980</v>
      </c>
      <c r="P205" s="15">
        <v>360</v>
      </c>
      <c r="Q205" s="15">
        <v>540</v>
      </c>
      <c r="R205" s="15">
        <v>540</v>
      </c>
      <c r="S205" s="15">
        <v>540</v>
      </c>
      <c r="T205" s="40">
        <f>ROUND(N205*O205,0)</f>
        <v>1611225</v>
      </c>
      <c r="U205" s="10" t="s">
        <v>294</v>
      </c>
      <c r="V205" s="10" t="s">
        <v>282</v>
      </c>
      <c r="W205" s="10" t="s">
        <v>295</v>
      </c>
    </row>
    <row r="206" spans="1:68" ht="30">
      <c r="A206" s="10">
        <f xml:space="preserve"> IF(V206="","",SUBTOTAL(3,V$8:$V206))</f>
        <v>199</v>
      </c>
      <c r="B206" s="37" t="s">
        <v>465</v>
      </c>
      <c r="C206" s="37" t="s">
        <v>468</v>
      </c>
      <c r="D206" s="38" t="s">
        <v>440</v>
      </c>
      <c r="E206" s="38" t="s">
        <v>441</v>
      </c>
      <c r="F206" s="10" t="s">
        <v>455</v>
      </c>
      <c r="G206" s="39"/>
      <c r="H206" s="39"/>
      <c r="I206" s="38"/>
      <c r="J206" s="38"/>
      <c r="K206" s="38"/>
      <c r="L206" s="39" t="s">
        <v>442</v>
      </c>
      <c r="M206" s="10" t="s">
        <v>15</v>
      </c>
      <c r="N206" s="40">
        <v>12941</v>
      </c>
      <c r="O206" s="22">
        <f>SUM(R206:S206)</f>
        <v>3600</v>
      </c>
      <c r="P206" s="19"/>
      <c r="Q206" s="19"/>
      <c r="R206" s="23">
        <v>1800</v>
      </c>
      <c r="S206" s="23">
        <v>1800</v>
      </c>
      <c r="T206" s="15">
        <f>N206*O206</f>
        <v>46587600</v>
      </c>
      <c r="U206" s="20" t="s">
        <v>294</v>
      </c>
      <c r="V206" s="21" t="s">
        <v>282</v>
      </c>
      <c r="W206" s="20" t="s">
        <v>295</v>
      </c>
    </row>
    <row r="207" spans="1:68" ht="30">
      <c r="A207" s="10">
        <f xml:space="preserve"> IF(V207="","",SUBTOTAL(3,V$8:$V207))</f>
        <v>200</v>
      </c>
      <c r="B207" s="62" t="s">
        <v>466</v>
      </c>
      <c r="C207" s="62" t="s">
        <v>469</v>
      </c>
      <c r="D207" s="24" t="s">
        <v>447</v>
      </c>
      <c r="E207" s="24" t="s">
        <v>448</v>
      </c>
      <c r="F207" s="10" t="s">
        <v>455</v>
      </c>
      <c r="G207" s="24"/>
      <c r="H207" s="24"/>
      <c r="I207" s="24"/>
      <c r="J207" s="24"/>
      <c r="K207" s="24"/>
      <c r="L207" s="24" t="s">
        <v>343</v>
      </c>
      <c r="M207" s="10" t="s">
        <v>15</v>
      </c>
      <c r="N207" s="41">
        <v>1718</v>
      </c>
      <c r="O207" s="25">
        <v>540</v>
      </c>
      <c r="P207" s="19"/>
      <c r="Q207" s="19"/>
      <c r="R207" s="25">
        <v>270</v>
      </c>
      <c r="S207" s="25">
        <v>270</v>
      </c>
      <c r="T207" s="15">
        <f>N207*O207</f>
        <v>927720</v>
      </c>
      <c r="U207" s="11" t="s">
        <v>294</v>
      </c>
      <c r="V207" s="24" t="s">
        <v>282</v>
      </c>
      <c r="W207" s="24" t="s">
        <v>295</v>
      </c>
    </row>
    <row r="208" spans="1:68" ht="30">
      <c r="A208" s="10">
        <f xml:space="preserve"> IF(V208="","",SUBTOTAL(3,V$8:$V208))</f>
        <v>201</v>
      </c>
      <c r="B208" s="61" t="s">
        <v>464</v>
      </c>
      <c r="C208" s="61" t="s">
        <v>467</v>
      </c>
      <c r="D208" s="10" t="s">
        <v>310</v>
      </c>
      <c r="E208" s="10" t="s">
        <v>311</v>
      </c>
      <c r="F208" s="10" t="s">
        <v>455</v>
      </c>
      <c r="G208" s="10"/>
      <c r="H208" s="10"/>
      <c r="I208" s="10"/>
      <c r="J208" s="10"/>
      <c r="K208" s="10"/>
      <c r="L208" s="10" t="s">
        <v>131</v>
      </c>
      <c r="M208" s="10" t="s">
        <v>15</v>
      </c>
      <c r="N208" s="36">
        <v>813.75</v>
      </c>
      <c r="O208" s="15">
        <f>SUM(P208:S208)</f>
        <v>3240</v>
      </c>
      <c r="P208" s="15">
        <v>720</v>
      </c>
      <c r="Q208" s="15">
        <v>720</v>
      </c>
      <c r="R208" s="15">
        <v>900</v>
      </c>
      <c r="S208" s="15">
        <v>900</v>
      </c>
      <c r="T208" s="40">
        <f>ROUND(N208*O208,0)</f>
        <v>2636550</v>
      </c>
      <c r="U208" s="10" t="s">
        <v>296</v>
      </c>
      <c r="V208" s="10" t="s">
        <v>282</v>
      </c>
      <c r="W208" s="10" t="s">
        <v>297</v>
      </c>
    </row>
    <row r="209" spans="1:23" ht="30">
      <c r="A209" s="10">
        <f xml:space="preserve"> IF(V209="","",SUBTOTAL(3,V$8:$V209))</f>
        <v>202</v>
      </c>
      <c r="B209" s="37" t="s">
        <v>465</v>
      </c>
      <c r="C209" s="37" t="s">
        <v>468</v>
      </c>
      <c r="D209" s="38" t="s">
        <v>440</v>
      </c>
      <c r="E209" s="38" t="s">
        <v>441</v>
      </c>
      <c r="F209" s="10" t="s">
        <v>455</v>
      </c>
      <c r="G209" s="39"/>
      <c r="H209" s="39"/>
      <c r="I209" s="38"/>
      <c r="J209" s="38"/>
      <c r="K209" s="38"/>
      <c r="L209" s="39" t="s">
        <v>442</v>
      </c>
      <c r="M209" s="10" t="s">
        <v>15</v>
      </c>
      <c r="N209" s="40">
        <v>12941</v>
      </c>
      <c r="O209" s="22">
        <f>SUM(R209:S209)</f>
        <v>3600</v>
      </c>
      <c r="P209" s="19"/>
      <c r="Q209" s="19"/>
      <c r="R209" s="23">
        <v>1800</v>
      </c>
      <c r="S209" s="23">
        <v>1800</v>
      </c>
      <c r="T209" s="15">
        <f>N209*O209</f>
        <v>46587600</v>
      </c>
      <c r="U209" s="20" t="s">
        <v>296</v>
      </c>
      <c r="V209" s="21" t="s">
        <v>282</v>
      </c>
      <c r="W209" s="20" t="s">
        <v>297</v>
      </c>
    </row>
    <row r="210" spans="1:23" ht="30">
      <c r="A210" s="10">
        <f xml:space="preserve"> IF(V210="","",SUBTOTAL(3,V$8:$V210))</f>
        <v>203</v>
      </c>
      <c r="B210" s="62" t="s">
        <v>466</v>
      </c>
      <c r="C210" s="62" t="s">
        <v>469</v>
      </c>
      <c r="D210" s="24" t="s">
        <v>447</v>
      </c>
      <c r="E210" s="24" t="s">
        <v>448</v>
      </c>
      <c r="F210" s="10" t="s">
        <v>455</v>
      </c>
      <c r="G210" s="24"/>
      <c r="H210" s="24"/>
      <c r="I210" s="24"/>
      <c r="J210" s="24"/>
      <c r="K210" s="24"/>
      <c r="L210" s="24" t="s">
        <v>343</v>
      </c>
      <c r="M210" s="10" t="s">
        <v>15</v>
      </c>
      <c r="N210" s="41">
        <v>1718</v>
      </c>
      <c r="O210" s="25">
        <v>900</v>
      </c>
      <c r="P210" s="19"/>
      <c r="Q210" s="19"/>
      <c r="R210" s="25">
        <v>450</v>
      </c>
      <c r="S210" s="25">
        <v>450</v>
      </c>
      <c r="T210" s="15">
        <f>N210*O210</f>
        <v>1546200</v>
      </c>
      <c r="U210" s="11" t="s">
        <v>296</v>
      </c>
      <c r="V210" s="24" t="s">
        <v>282</v>
      </c>
      <c r="W210" s="24" t="s">
        <v>297</v>
      </c>
    </row>
    <row r="211" spans="1:23" ht="30">
      <c r="A211" s="10">
        <f xml:space="preserve"> IF(V211="","",SUBTOTAL(3,V$8:$V211))</f>
        <v>204</v>
      </c>
      <c r="B211" s="61" t="s">
        <v>464</v>
      </c>
      <c r="C211" s="61" t="s">
        <v>467</v>
      </c>
      <c r="D211" s="10" t="s">
        <v>310</v>
      </c>
      <c r="E211" s="10" t="s">
        <v>311</v>
      </c>
      <c r="F211" s="10" t="s">
        <v>455</v>
      </c>
      <c r="G211" s="10"/>
      <c r="H211" s="10"/>
      <c r="I211" s="10"/>
      <c r="J211" s="10"/>
      <c r="K211" s="10"/>
      <c r="L211" s="10" t="s">
        <v>131</v>
      </c>
      <c r="M211" s="10" t="s">
        <v>15</v>
      </c>
      <c r="N211" s="36">
        <v>813.75</v>
      </c>
      <c r="O211" s="15">
        <f>SUM(P211:S211)</f>
        <v>1380</v>
      </c>
      <c r="P211" s="15">
        <v>300</v>
      </c>
      <c r="Q211" s="15">
        <v>360</v>
      </c>
      <c r="R211" s="15">
        <v>360</v>
      </c>
      <c r="S211" s="15">
        <v>360</v>
      </c>
      <c r="T211" s="40">
        <f>ROUND(N211*O211,0)</f>
        <v>1122975</v>
      </c>
      <c r="U211" s="10" t="s">
        <v>387</v>
      </c>
      <c r="V211" s="10" t="s">
        <v>200</v>
      </c>
      <c r="W211" s="10" t="s">
        <v>388</v>
      </c>
    </row>
    <row r="212" spans="1:23" ht="30">
      <c r="A212" s="10">
        <f xml:space="preserve"> IF(V212="","",SUBTOTAL(3,V$8:$V212))</f>
        <v>205</v>
      </c>
      <c r="B212" s="37" t="s">
        <v>465</v>
      </c>
      <c r="C212" s="37" t="s">
        <v>468</v>
      </c>
      <c r="D212" s="38" t="s">
        <v>440</v>
      </c>
      <c r="E212" s="38" t="s">
        <v>441</v>
      </c>
      <c r="F212" s="10" t="s">
        <v>455</v>
      </c>
      <c r="G212" s="39"/>
      <c r="H212" s="39"/>
      <c r="I212" s="38"/>
      <c r="J212" s="38"/>
      <c r="K212" s="38"/>
      <c r="L212" s="39" t="s">
        <v>442</v>
      </c>
      <c r="M212" s="10" t="s">
        <v>15</v>
      </c>
      <c r="N212" s="40">
        <v>12941</v>
      </c>
      <c r="O212" s="22">
        <f>SUM(R212:S212)</f>
        <v>1440</v>
      </c>
      <c r="P212" s="19"/>
      <c r="Q212" s="19"/>
      <c r="R212" s="23">
        <v>720</v>
      </c>
      <c r="S212" s="23">
        <v>720</v>
      </c>
      <c r="T212" s="15">
        <f>N212*O212</f>
        <v>18635040</v>
      </c>
      <c r="U212" s="20" t="s">
        <v>387</v>
      </c>
      <c r="V212" s="21" t="s">
        <v>200</v>
      </c>
      <c r="W212" s="20" t="s">
        <v>388</v>
      </c>
    </row>
    <row r="213" spans="1:23" ht="30">
      <c r="A213" s="10">
        <f xml:space="preserve"> IF(V213="","",SUBTOTAL(3,V$8:$V213))</f>
        <v>206</v>
      </c>
      <c r="B213" s="62" t="s">
        <v>466</v>
      </c>
      <c r="C213" s="62" t="s">
        <v>469</v>
      </c>
      <c r="D213" s="24" t="s">
        <v>447</v>
      </c>
      <c r="E213" s="24" t="s">
        <v>448</v>
      </c>
      <c r="F213" s="10" t="s">
        <v>455</v>
      </c>
      <c r="G213" s="24"/>
      <c r="H213" s="24"/>
      <c r="I213" s="24"/>
      <c r="J213" s="24"/>
      <c r="K213" s="24"/>
      <c r="L213" s="24" t="s">
        <v>343</v>
      </c>
      <c r="M213" s="10" t="s">
        <v>15</v>
      </c>
      <c r="N213" s="41">
        <v>1718</v>
      </c>
      <c r="O213" s="25">
        <v>360</v>
      </c>
      <c r="P213" s="19"/>
      <c r="Q213" s="19"/>
      <c r="R213" s="25">
        <v>180</v>
      </c>
      <c r="S213" s="25">
        <v>180</v>
      </c>
      <c r="T213" s="15">
        <f>N213*O213</f>
        <v>618480</v>
      </c>
      <c r="U213" s="11" t="s">
        <v>387</v>
      </c>
      <c r="V213" s="24" t="s">
        <v>200</v>
      </c>
      <c r="W213" s="24" t="s">
        <v>388</v>
      </c>
    </row>
    <row r="214" spans="1:23" ht="30">
      <c r="A214" s="10">
        <f xml:space="preserve"> IF(V214="","",SUBTOTAL(3,V$8:$V214))</f>
        <v>207</v>
      </c>
      <c r="B214" s="61" t="s">
        <v>464</v>
      </c>
      <c r="C214" s="61" t="s">
        <v>467</v>
      </c>
      <c r="D214" s="10" t="s">
        <v>310</v>
      </c>
      <c r="E214" s="10" t="s">
        <v>311</v>
      </c>
      <c r="F214" s="10" t="s">
        <v>455</v>
      </c>
      <c r="G214" s="10"/>
      <c r="H214" s="10"/>
      <c r="I214" s="10"/>
      <c r="J214" s="10"/>
      <c r="K214" s="10"/>
      <c r="L214" s="10" t="s">
        <v>131</v>
      </c>
      <c r="M214" s="10" t="s">
        <v>15</v>
      </c>
      <c r="N214" s="36">
        <v>813.75</v>
      </c>
      <c r="O214" s="15">
        <f>SUM(P214:S214)</f>
        <v>1980</v>
      </c>
      <c r="P214" s="15">
        <v>360</v>
      </c>
      <c r="Q214" s="15">
        <v>540</v>
      </c>
      <c r="R214" s="15">
        <v>540</v>
      </c>
      <c r="S214" s="15">
        <v>540</v>
      </c>
      <c r="T214" s="40">
        <f>ROUND(N214*O214,0)</f>
        <v>1611225</v>
      </c>
      <c r="U214" s="10" t="s">
        <v>201</v>
      </c>
      <c r="V214" s="10" t="s">
        <v>200</v>
      </c>
      <c r="W214" s="10" t="s">
        <v>202</v>
      </c>
    </row>
    <row r="215" spans="1:23" ht="30">
      <c r="A215" s="10">
        <f xml:space="preserve"> IF(V215="","",SUBTOTAL(3,V$8:$V215))</f>
        <v>208</v>
      </c>
      <c r="B215" s="37" t="s">
        <v>465</v>
      </c>
      <c r="C215" s="37" t="s">
        <v>468</v>
      </c>
      <c r="D215" s="38" t="s">
        <v>440</v>
      </c>
      <c r="E215" s="38" t="s">
        <v>441</v>
      </c>
      <c r="F215" s="10" t="s">
        <v>455</v>
      </c>
      <c r="G215" s="39"/>
      <c r="H215" s="39"/>
      <c r="I215" s="38"/>
      <c r="J215" s="38"/>
      <c r="K215" s="38"/>
      <c r="L215" s="39" t="s">
        <v>442</v>
      </c>
      <c r="M215" s="10" t="s">
        <v>15</v>
      </c>
      <c r="N215" s="40">
        <v>12941</v>
      </c>
      <c r="O215" s="22">
        <f>SUM(R215:S215)</f>
        <v>2160</v>
      </c>
      <c r="P215" s="19"/>
      <c r="Q215" s="19"/>
      <c r="R215" s="23">
        <v>1080</v>
      </c>
      <c r="S215" s="23">
        <v>1080</v>
      </c>
      <c r="T215" s="15">
        <f>N215*O215</f>
        <v>27952560</v>
      </c>
      <c r="U215" s="20" t="s">
        <v>201</v>
      </c>
      <c r="V215" s="21" t="s">
        <v>200</v>
      </c>
      <c r="W215" s="20" t="s">
        <v>202</v>
      </c>
    </row>
    <row r="216" spans="1:23" ht="30">
      <c r="A216" s="10">
        <f xml:space="preserve"> IF(V216="","",SUBTOTAL(3,V$8:$V216))</f>
        <v>209</v>
      </c>
      <c r="B216" s="62" t="s">
        <v>466</v>
      </c>
      <c r="C216" s="62" t="s">
        <v>469</v>
      </c>
      <c r="D216" s="24" t="s">
        <v>447</v>
      </c>
      <c r="E216" s="24" t="s">
        <v>448</v>
      </c>
      <c r="F216" s="10" t="s">
        <v>455</v>
      </c>
      <c r="G216" s="24"/>
      <c r="H216" s="24"/>
      <c r="I216" s="24"/>
      <c r="J216" s="24"/>
      <c r="K216" s="24"/>
      <c r="L216" s="24" t="s">
        <v>343</v>
      </c>
      <c r="M216" s="10" t="s">
        <v>15</v>
      </c>
      <c r="N216" s="41">
        <v>1718</v>
      </c>
      <c r="O216" s="25">
        <v>540</v>
      </c>
      <c r="P216" s="19"/>
      <c r="Q216" s="19"/>
      <c r="R216" s="25">
        <v>270</v>
      </c>
      <c r="S216" s="25">
        <v>270</v>
      </c>
      <c r="T216" s="15">
        <f>N216*O216</f>
        <v>927720</v>
      </c>
      <c r="U216" s="11" t="s">
        <v>201</v>
      </c>
      <c r="V216" s="24" t="s">
        <v>200</v>
      </c>
      <c r="W216" s="24" t="s">
        <v>202</v>
      </c>
    </row>
    <row r="217" spans="1:23" ht="30">
      <c r="A217" s="10">
        <f xml:space="preserve"> IF(V217="","",SUBTOTAL(3,V$8:$V217))</f>
        <v>210</v>
      </c>
      <c r="B217" s="61" t="s">
        <v>464</v>
      </c>
      <c r="C217" s="61" t="s">
        <v>467</v>
      </c>
      <c r="D217" s="10" t="s">
        <v>310</v>
      </c>
      <c r="E217" s="10" t="s">
        <v>311</v>
      </c>
      <c r="F217" s="10" t="s">
        <v>455</v>
      </c>
      <c r="G217" s="10"/>
      <c r="H217" s="10"/>
      <c r="I217" s="10"/>
      <c r="J217" s="10"/>
      <c r="K217" s="10"/>
      <c r="L217" s="10" t="s">
        <v>131</v>
      </c>
      <c r="M217" s="10" t="s">
        <v>15</v>
      </c>
      <c r="N217" s="36">
        <v>813.75</v>
      </c>
      <c r="O217" s="15">
        <f>SUM(P217:S217)</f>
        <v>2100</v>
      </c>
      <c r="P217" s="15">
        <v>480</v>
      </c>
      <c r="Q217" s="15">
        <v>540</v>
      </c>
      <c r="R217" s="15">
        <v>540</v>
      </c>
      <c r="S217" s="15">
        <v>540</v>
      </c>
      <c r="T217" s="40">
        <f>ROUND(N217*O217,0)</f>
        <v>1708875</v>
      </c>
      <c r="U217" s="10" t="s">
        <v>154</v>
      </c>
      <c r="V217" s="10" t="s">
        <v>254</v>
      </c>
      <c r="W217" s="10" t="s">
        <v>407</v>
      </c>
    </row>
    <row r="218" spans="1:23" ht="30">
      <c r="A218" s="10">
        <f xml:space="preserve"> IF(V218="","",SUBTOTAL(3,V$8:$V218))</f>
        <v>211</v>
      </c>
      <c r="B218" s="37" t="s">
        <v>465</v>
      </c>
      <c r="C218" s="37" t="s">
        <v>468</v>
      </c>
      <c r="D218" s="38" t="s">
        <v>440</v>
      </c>
      <c r="E218" s="38" t="s">
        <v>441</v>
      </c>
      <c r="F218" s="10" t="s">
        <v>455</v>
      </c>
      <c r="G218" s="39"/>
      <c r="H218" s="39"/>
      <c r="I218" s="38"/>
      <c r="J218" s="38"/>
      <c r="K218" s="38"/>
      <c r="L218" s="39" t="s">
        <v>442</v>
      </c>
      <c r="M218" s="10" t="s">
        <v>15</v>
      </c>
      <c r="N218" s="40">
        <v>12941</v>
      </c>
      <c r="O218" s="22">
        <f>SUM(R218:S218)</f>
        <v>4320</v>
      </c>
      <c r="P218" s="19"/>
      <c r="Q218" s="19"/>
      <c r="R218" s="23">
        <v>2160</v>
      </c>
      <c r="S218" s="23">
        <v>2160</v>
      </c>
      <c r="T218" s="15">
        <f>N218*O218</f>
        <v>55905120</v>
      </c>
      <c r="U218" s="20" t="s">
        <v>154</v>
      </c>
      <c r="V218" s="21" t="s">
        <v>254</v>
      </c>
      <c r="W218" s="20" t="s">
        <v>407</v>
      </c>
    </row>
    <row r="219" spans="1:23" ht="30">
      <c r="A219" s="10">
        <f xml:space="preserve"> IF(V219="","",SUBTOTAL(3,V$8:$V219))</f>
        <v>212</v>
      </c>
      <c r="B219" s="62" t="s">
        <v>466</v>
      </c>
      <c r="C219" s="62" t="s">
        <v>469</v>
      </c>
      <c r="D219" s="24" t="s">
        <v>447</v>
      </c>
      <c r="E219" s="24" t="s">
        <v>448</v>
      </c>
      <c r="F219" s="10" t="s">
        <v>455</v>
      </c>
      <c r="G219" s="24"/>
      <c r="H219" s="24"/>
      <c r="I219" s="24"/>
      <c r="J219" s="24"/>
      <c r="K219" s="24"/>
      <c r="L219" s="24" t="s">
        <v>343</v>
      </c>
      <c r="M219" s="10" t="s">
        <v>15</v>
      </c>
      <c r="N219" s="41">
        <v>1718</v>
      </c>
      <c r="O219" s="25">
        <v>540</v>
      </c>
      <c r="P219" s="19"/>
      <c r="Q219" s="19"/>
      <c r="R219" s="25">
        <v>270</v>
      </c>
      <c r="S219" s="25">
        <v>270</v>
      </c>
      <c r="T219" s="15">
        <f>N219*O219</f>
        <v>927720</v>
      </c>
      <c r="U219" s="11" t="s">
        <v>154</v>
      </c>
      <c r="V219" s="24" t="s">
        <v>254</v>
      </c>
      <c r="W219" s="24" t="s">
        <v>407</v>
      </c>
    </row>
    <row r="220" spans="1:23" ht="45">
      <c r="A220" s="10">
        <f xml:space="preserve"> IF(V220="","",SUBTOTAL(3,V$8:$V220))</f>
        <v>213</v>
      </c>
      <c r="B220" s="61" t="s">
        <v>464</v>
      </c>
      <c r="C220" s="61" t="s">
        <v>467</v>
      </c>
      <c r="D220" s="10" t="s">
        <v>310</v>
      </c>
      <c r="E220" s="10" t="s">
        <v>311</v>
      </c>
      <c r="F220" s="10" t="s">
        <v>455</v>
      </c>
      <c r="G220" s="10"/>
      <c r="H220" s="10"/>
      <c r="I220" s="10"/>
      <c r="J220" s="10"/>
      <c r="K220" s="10"/>
      <c r="L220" s="10" t="s">
        <v>131</v>
      </c>
      <c r="M220" s="10" t="s">
        <v>15</v>
      </c>
      <c r="N220" s="36">
        <v>813.75</v>
      </c>
      <c r="O220" s="15">
        <f>SUM(P220:S220)</f>
        <v>4500</v>
      </c>
      <c r="P220" s="15">
        <v>1260</v>
      </c>
      <c r="Q220" s="15">
        <v>1080</v>
      </c>
      <c r="R220" s="15">
        <v>1080</v>
      </c>
      <c r="S220" s="15">
        <v>1080</v>
      </c>
      <c r="T220" s="40">
        <f>ROUND(N220*O220,0)</f>
        <v>3661875</v>
      </c>
      <c r="U220" s="10" t="s">
        <v>253</v>
      </c>
      <c r="V220" s="10" t="s">
        <v>254</v>
      </c>
      <c r="W220" s="10" t="s">
        <v>255</v>
      </c>
    </row>
    <row r="221" spans="1:23" ht="45">
      <c r="A221" s="10">
        <f xml:space="preserve"> IF(V221="","",SUBTOTAL(3,V$8:$V221))</f>
        <v>214</v>
      </c>
      <c r="B221" s="37" t="s">
        <v>465</v>
      </c>
      <c r="C221" s="37" t="s">
        <v>468</v>
      </c>
      <c r="D221" s="38" t="s">
        <v>440</v>
      </c>
      <c r="E221" s="38" t="s">
        <v>441</v>
      </c>
      <c r="F221" s="10" t="s">
        <v>455</v>
      </c>
      <c r="G221" s="39"/>
      <c r="H221" s="39"/>
      <c r="I221" s="38"/>
      <c r="J221" s="38"/>
      <c r="K221" s="38"/>
      <c r="L221" s="39" t="s">
        <v>442</v>
      </c>
      <c r="M221" s="10" t="s">
        <v>15</v>
      </c>
      <c r="N221" s="40">
        <v>12941</v>
      </c>
      <c r="O221" s="22">
        <f>SUM(R221:S221)</f>
        <v>4320</v>
      </c>
      <c r="P221" s="19"/>
      <c r="Q221" s="19"/>
      <c r="R221" s="23">
        <v>2160</v>
      </c>
      <c r="S221" s="23">
        <v>2160</v>
      </c>
      <c r="T221" s="15">
        <f>N221*O221</f>
        <v>55905120</v>
      </c>
      <c r="U221" s="20" t="s">
        <v>253</v>
      </c>
      <c r="V221" s="21" t="s">
        <v>254</v>
      </c>
      <c r="W221" s="20" t="s">
        <v>255</v>
      </c>
    </row>
    <row r="222" spans="1:23" ht="45">
      <c r="A222" s="10">
        <f xml:space="preserve"> IF(V222="","",SUBTOTAL(3,V$8:$V222))</f>
        <v>215</v>
      </c>
      <c r="B222" s="62" t="s">
        <v>466</v>
      </c>
      <c r="C222" s="62" t="s">
        <v>469</v>
      </c>
      <c r="D222" s="24" t="s">
        <v>447</v>
      </c>
      <c r="E222" s="24" t="s">
        <v>448</v>
      </c>
      <c r="F222" s="10" t="s">
        <v>455</v>
      </c>
      <c r="G222" s="24"/>
      <c r="H222" s="24"/>
      <c r="I222" s="24"/>
      <c r="J222" s="24"/>
      <c r="K222" s="24"/>
      <c r="L222" s="24" t="s">
        <v>343</v>
      </c>
      <c r="M222" s="10" t="s">
        <v>15</v>
      </c>
      <c r="N222" s="41">
        <v>1718</v>
      </c>
      <c r="O222" s="25">
        <v>1080</v>
      </c>
      <c r="P222" s="19"/>
      <c r="Q222" s="19"/>
      <c r="R222" s="25">
        <v>540</v>
      </c>
      <c r="S222" s="25">
        <v>540</v>
      </c>
      <c r="T222" s="15">
        <f>N222*O222</f>
        <v>1855440</v>
      </c>
      <c r="U222" s="11" t="s">
        <v>253</v>
      </c>
      <c r="V222" s="24" t="s">
        <v>254</v>
      </c>
      <c r="W222" s="24" t="s">
        <v>255</v>
      </c>
    </row>
    <row r="223" spans="1:23" ht="45">
      <c r="A223" s="10">
        <f xml:space="preserve"> IF(V223="","",SUBTOTAL(3,V$8:$V223))</f>
        <v>216</v>
      </c>
      <c r="B223" s="61" t="s">
        <v>464</v>
      </c>
      <c r="C223" s="61" t="s">
        <v>467</v>
      </c>
      <c r="D223" s="10" t="s">
        <v>310</v>
      </c>
      <c r="E223" s="10" t="s">
        <v>311</v>
      </c>
      <c r="F223" s="10" t="s">
        <v>455</v>
      </c>
      <c r="G223" s="10"/>
      <c r="H223" s="10"/>
      <c r="I223" s="10"/>
      <c r="J223" s="10"/>
      <c r="K223" s="10"/>
      <c r="L223" s="10" t="s">
        <v>131</v>
      </c>
      <c r="M223" s="10" t="s">
        <v>15</v>
      </c>
      <c r="N223" s="36">
        <v>813.75</v>
      </c>
      <c r="O223" s="15">
        <f>SUM(P223:S223)</f>
        <v>7560</v>
      </c>
      <c r="P223" s="15">
        <v>2160</v>
      </c>
      <c r="Q223" s="15">
        <v>1800</v>
      </c>
      <c r="R223" s="15">
        <v>1800</v>
      </c>
      <c r="S223" s="15">
        <v>1800</v>
      </c>
      <c r="T223" s="40">
        <f>ROUND(N223*O223,0)</f>
        <v>6151950</v>
      </c>
      <c r="U223" s="10" t="s">
        <v>256</v>
      </c>
      <c r="V223" s="10" t="s">
        <v>254</v>
      </c>
      <c r="W223" s="10" t="s">
        <v>257</v>
      </c>
    </row>
    <row r="224" spans="1:23" ht="45">
      <c r="A224" s="10">
        <f xml:space="preserve"> IF(V224="","",SUBTOTAL(3,V$8:$V224))</f>
        <v>217</v>
      </c>
      <c r="B224" s="37" t="s">
        <v>465</v>
      </c>
      <c r="C224" s="37" t="s">
        <v>468</v>
      </c>
      <c r="D224" s="38" t="s">
        <v>440</v>
      </c>
      <c r="E224" s="38" t="s">
        <v>441</v>
      </c>
      <c r="F224" s="10" t="s">
        <v>455</v>
      </c>
      <c r="G224" s="39"/>
      <c r="H224" s="39"/>
      <c r="I224" s="38"/>
      <c r="J224" s="38"/>
      <c r="K224" s="38"/>
      <c r="L224" s="39" t="s">
        <v>442</v>
      </c>
      <c r="M224" s="10" t="s">
        <v>15</v>
      </c>
      <c r="N224" s="40">
        <v>12941</v>
      </c>
      <c r="O224" s="22">
        <f>SUM(R224:S224)</f>
        <v>7200</v>
      </c>
      <c r="P224" s="19"/>
      <c r="Q224" s="19"/>
      <c r="R224" s="23">
        <v>3600</v>
      </c>
      <c r="S224" s="23">
        <v>3600</v>
      </c>
      <c r="T224" s="15">
        <f>N224*O224</f>
        <v>93175200</v>
      </c>
      <c r="U224" s="20" t="s">
        <v>256</v>
      </c>
      <c r="V224" s="21" t="s">
        <v>254</v>
      </c>
      <c r="W224" s="20" t="s">
        <v>257</v>
      </c>
    </row>
    <row r="225" spans="1:23" ht="45">
      <c r="A225" s="10">
        <f xml:space="preserve"> IF(V225="","",SUBTOTAL(3,V$8:$V225))</f>
        <v>218</v>
      </c>
      <c r="B225" s="62" t="s">
        <v>466</v>
      </c>
      <c r="C225" s="62" t="s">
        <v>469</v>
      </c>
      <c r="D225" s="24" t="s">
        <v>447</v>
      </c>
      <c r="E225" s="24" t="s">
        <v>448</v>
      </c>
      <c r="F225" s="10" t="s">
        <v>455</v>
      </c>
      <c r="G225" s="24"/>
      <c r="H225" s="24"/>
      <c r="I225" s="24"/>
      <c r="J225" s="24"/>
      <c r="K225" s="24"/>
      <c r="L225" s="24" t="s">
        <v>343</v>
      </c>
      <c r="M225" s="10" t="s">
        <v>15</v>
      </c>
      <c r="N225" s="41">
        <v>1718</v>
      </c>
      <c r="O225" s="25">
        <v>1800</v>
      </c>
      <c r="P225" s="19"/>
      <c r="Q225" s="19"/>
      <c r="R225" s="25">
        <v>900</v>
      </c>
      <c r="S225" s="25">
        <v>900</v>
      </c>
      <c r="T225" s="15">
        <f>N225*O225</f>
        <v>3092400</v>
      </c>
      <c r="U225" s="11" t="s">
        <v>256</v>
      </c>
      <c r="V225" s="24" t="s">
        <v>254</v>
      </c>
      <c r="W225" s="24" t="s">
        <v>257</v>
      </c>
    </row>
    <row r="226" spans="1:23" ht="30">
      <c r="A226" s="10">
        <f xml:space="preserve"> IF(V226="","",SUBTOTAL(3,V$8:$V226))</f>
        <v>219</v>
      </c>
      <c r="B226" s="61" t="s">
        <v>464</v>
      </c>
      <c r="C226" s="61" t="s">
        <v>467</v>
      </c>
      <c r="D226" s="10" t="s">
        <v>310</v>
      </c>
      <c r="E226" s="10" t="s">
        <v>311</v>
      </c>
      <c r="F226" s="10" t="s">
        <v>455</v>
      </c>
      <c r="G226" s="10"/>
      <c r="H226" s="10"/>
      <c r="I226" s="10"/>
      <c r="J226" s="10"/>
      <c r="K226" s="10"/>
      <c r="L226" s="10" t="s">
        <v>131</v>
      </c>
      <c r="M226" s="10" t="s">
        <v>15</v>
      </c>
      <c r="N226" s="36">
        <v>813.75</v>
      </c>
      <c r="O226" s="15">
        <f>SUM(P226:S226)</f>
        <v>1620</v>
      </c>
      <c r="P226" s="15">
        <v>540</v>
      </c>
      <c r="Q226" s="15">
        <v>360</v>
      </c>
      <c r="R226" s="15">
        <v>360</v>
      </c>
      <c r="S226" s="15">
        <v>360</v>
      </c>
      <c r="T226" s="40">
        <f>ROUND(N226*O226,0)</f>
        <v>1318275</v>
      </c>
      <c r="U226" s="10" t="s">
        <v>408</v>
      </c>
      <c r="V226" s="10" t="s">
        <v>254</v>
      </c>
      <c r="W226" s="10" t="s">
        <v>409</v>
      </c>
    </row>
    <row r="227" spans="1:23" ht="30">
      <c r="A227" s="10">
        <f xml:space="preserve"> IF(V227="","",SUBTOTAL(3,V$8:$V227))</f>
        <v>220</v>
      </c>
      <c r="B227" s="37" t="s">
        <v>465</v>
      </c>
      <c r="C227" s="37" t="s">
        <v>468</v>
      </c>
      <c r="D227" s="38" t="s">
        <v>440</v>
      </c>
      <c r="E227" s="38" t="s">
        <v>441</v>
      </c>
      <c r="F227" s="10" t="s">
        <v>455</v>
      </c>
      <c r="G227" s="39"/>
      <c r="H227" s="39"/>
      <c r="I227" s="38"/>
      <c r="J227" s="38"/>
      <c r="K227" s="38"/>
      <c r="L227" s="39" t="s">
        <v>442</v>
      </c>
      <c r="M227" s="10" t="s">
        <v>15</v>
      </c>
      <c r="N227" s="40">
        <v>12941</v>
      </c>
      <c r="O227" s="22">
        <f>SUM(R227:S227)</f>
        <v>1440</v>
      </c>
      <c r="P227" s="19"/>
      <c r="Q227" s="19"/>
      <c r="R227" s="23">
        <v>720</v>
      </c>
      <c r="S227" s="23">
        <v>720</v>
      </c>
      <c r="T227" s="15">
        <f>N227*O227</f>
        <v>18635040</v>
      </c>
      <c r="U227" s="20" t="s">
        <v>408</v>
      </c>
      <c r="V227" s="21" t="s">
        <v>254</v>
      </c>
      <c r="W227" s="20" t="s">
        <v>409</v>
      </c>
    </row>
    <row r="228" spans="1:23" ht="30">
      <c r="A228" s="10">
        <f xml:space="preserve"> IF(V228="","",SUBTOTAL(3,V$8:$V228))</f>
        <v>221</v>
      </c>
      <c r="B228" s="62" t="s">
        <v>466</v>
      </c>
      <c r="C228" s="62" t="s">
        <v>469</v>
      </c>
      <c r="D228" s="24" t="s">
        <v>447</v>
      </c>
      <c r="E228" s="24" t="s">
        <v>448</v>
      </c>
      <c r="F228" s="10" t="s">
        <v>455</v>
      </c>
      <c r="G228" s="24"/>
      <c r="H228" s="24"/>
      <c r="I228" s="24"/>
      <c r="J228" s="24"/>
      <c r="K228" s="24"/>
      <c r="L228" s="24" t="s">
        <v>343</v>
      </c>
      <c r="M228" s="10" t="s">
        <v>15</v>
      </c>
      <c r="N228" s="41">
        <v>1718</v>
      </c>
      <c r="O228" s="25">
        <v>360</v>
      </c>
      <c r="P228" s="19"/>
      <c r="Q228" s="19"/>
      <c r="R228" s="25">
        <v>180</v>
      </c>
      <c r="S228" s="25">
        <v>180</v>
      </c>
      <c r="T228" s="15">
        <f>N228*O228</f>
        <v>618480</v>
      </c>
      <c r="U228" s="11" t="s">
        <v>408</v>
      </c>
      <c r="V228" s="24" t="s">
        <v>254</v>
      </c>
      <c r="W228" s="24" t="s">
        <v>409</v>
      </c>
    </row>
    <row r="229" spans="1:23" ht="30">
      <c r="A229" s="10">
        <f xml:space="preserve"> IF(V229="","",SUBTOTAL(3,V$8:$V229))</f>
        <v>222</v>
      </c>
      <c r="B229" s="61" t="s">
        <v>464</v>
      </c>
      <c r="C229" s="61" t="s">
        <v>467</v>
      </c>
      <c r="D229" s="10" t="s">
        <v>310</v>
      </c>
      <c r="E229" s="10" t="s">
        <v>311</v>
      </c>
      <c r="F229" s="10" t="s">
        <v>455</v>
      </c>
      <c r="G229" s="10"/>
      <c r="H229" s="10"/>
      <c r="I229" s="10"/>
      <c r="J229" s="10"/>
      <c r="K229" s="10"/>
      <c r="L229" s="10" t="s">
        <v>131</v>
      </c>
      <c r="M229" s="10" t="s">
        <v>15</v>
      </c>
      <c r="N229" s="36">
        <v>813.75</v>
      </c>
      <c r="O229" s="15">
        <f>SUM(P229:S229)</f>
        <v>4980</v>
      </c>
      <c r="P229" s="15">
        <v>1260</v>
      </c>
      <c r="Q229" s="15">
        <v>1200</v>
      </c>
      <c r="R229" s="15">
        <v>1260</v>
      </c>
      <c r="S229" s="15">
        <v>1260</v>
      </c>
      <c r="T229" s="40">
        <f>ROUND(N229*O229,0)</f>
        <v>4052475</v>
      </c>
      <c r="U229" s="10" t="s">
        <v>258</v>
      </c>
      <c r="V229" s="10" t="s">
        <v>254</v>
      </c>
      <c r="W229" s="10" t="s">
        <v>259</v>
      </c>
    </row>
    <row r="230" spans="1:23" ht="30">
      <c r="A230" s="10">
        <f xml:space="preserve"> IF(V230="","",SUBTOTAL(3,V$8:$V230))</f>
        <v>223</v>
      </c>
      <c r="B230" s="37" t="s">
        <v>465</v>
      </c>
      <c r="C230" s="37" t="s">
        <v>468</v>
      </c>
      <c r="D230" s="38" t="s">
        <v>440</v>
      </c>
      <c r="E230" s="38" t="s">
        <v>441</v>
      </c>
      <c r="F230" s="10" t="s">
        <v>455</v>
      </c>
      <c r="G230" s="39"/>
      <c r="H230" s="39"/>
      <c r="I230" s="38"/>
      <c r="J230" s="38"/>
      <c r="K230" s="38"/>
      <c r="L230" s="39" t="s">
        <v>442</v>
      </c>
      <c r="M230" s="10" t="s">
        <v>15</v>
      </c>
      <c r="N230" s="40">
        <v>12941</v>
      </c>
      <c r="O230" s="22">
        <f>SUM(R230:S230)</f>
        <v>5040</v>
      </c>
      <c r="P230" s="19"/>
      <c r="Q230" s="19"/>
      <c r="R230" s="23">
        <v>2520</v>
      </c>
      <c r="S230" s="23">
        <v>2520</v>
      </c>
      <c r="T230" s="15">
        <f>N230*O230</f>
        <v>65222640</v>
      </c>
      <c r="U230" s="20" t="s">
        <v>258</v>
      </c>
      <c r="V230" s="21" t="s">
        <v>254</v>
      </c>
      <c r="W230" s="20" t="s">
        <v>259</v>
      </c>
    </row>
    <row r="231" spans="1:23" ht="30">
      <c r="A231" s="10">
        <f xml:space="preserve"> IF(V231="","",SUBTOTAL(3,V$8:$V231))</f>
        <v>224</v>
      </c>
      <c r="B231" s="62" t="s">
        <v>466</v>
      </c>
      <c r="C231" s="62" t="s">
        <v>469</v>
      </c>
      <c r="D231" s="24" t="s">
        <v>447</v>
      </c>
      <c r="E231" s="24" t="s">
        <v>448</v>
      </c>
      <c r="F231" s="10" t="s">
        <v>455</v>
      </c>
      <c r="G231" s="24"/>
      <c r="H231" s="24"/>
      <c r="I231" s="24"/>
      <c r="J231" s="24"/>
      <c r="K231" s="24"/>
      <c r="L231" s="24" t="s">
        <v>343</v>
      </c>
      <c r="M231" s="10" t="s">
        <v>15</v>
      </c>
      <c r="N231" s="41">
        <v>1718</v>
      </c>
      <c r="O231" s="25">
        <v>1260</v>
      </c>
      <c r="P231" s="19"/>
      <c r="Q231" s="19"/>
      <c r="R231" s="25">
        <v>630</v>
      </c>
      <c r="S231" s="25">
        <v>630</v>
      </c>
      <c r="T231" s="15">
        <f>N231*O231</f>
        <v>2164680</v>
      </c>
      <c r="U231" s="11" t="s">
        <v>258</v>
      </c>
      <c r="V231" s="24" t="s">
        <v>254</v>
      </c>
      <c r="W231" s="24" t="s">
        <v>259</v>
      </c>
    </row>
    <row r="232" spans="1:23" ht="45">
      <c r="A232" s="10">
        <f xml:space="preserve"> IF(V232="","",SUBTOTAL(3,V$8:$V232))</f>
        <v>225</v>
      </c>
      <c r="B232" s="61" t="s">
        <v>464</v>
      </c>
      <c r="C232" s="61" t="s">
        <v>467</v>
      </c>
      <c r="D232" s="10" t="s">
        <v>310</v>
      </c>
      <c r="E232" s="10" t="s">
        <v>311</v>
      </c>
      <c r="F232" s="10" t="s">
        <v>455</v>
      </c>
      <c r="G232" s="10"/>
      <c r="H232" s="10"/>
      <c r="I232" s="10"/>
      <c r="J232" s="10"/>
      <c r="K232" s="10"/>
      <c r="L232" s="10" t="s">
        <v>131</v>
      </c>
      <c r="M232" s="10" t="s">
        <v>15</v>
      </c>
      <c r="N232" s="36">
        <v>813.75</v>
      </c>
      <c r="O232" s="15">
        <f>SUM(P232:S232)</f>
        <v>8520</v>
      </c>
      <c r="P232" s="15">
        <v>2040</v>
      </c>
      <c r="Q232" s="15">
        <v>2160</v>
      </c>
      <c r="R232" s="15">
        <v>2160</v>
      </c>
      <c r="S232" s="15">
        <v>2160</v>
      </c>
      <c r="T232" s="40">
        <f>ROUND(N232*O232,0)</f>
        <v>6933150</v>
      </c>
      <c r="U232" s="10" t="s">
        <v>260</v>
      </c>
      <c r="V232" s="10" t="s">
        <v>254</v>
      </c>
      <c r="W232" s="10" t="s">
        <v>261</v>
      </c>
    </row>
    <row r="233" spans="1:23" ht="45">
      <c r="A233" s="10">
        <f xml:space="preserve"> IF(V233="","",SUBTOTAL(3,V$8:$V233))</f>
        <v>226</v>
      </c>
      <c r="B233" s="37" t="s">
        <v>465</v>
      </c>
      <c r="C233" s="37" t="s">
        <v>468</v>
      </c>
      <c r="D233" s="38" t="s">
        <v>440</v>
      </c>
      <c r="E233" s="38" t="s">
        <v>441</v>
      </c>
      <c r="F233" s="10" t="s">
        <v>455</v>
      </c>
      <c r="G233" s="39"/>
      <c r="H233" s="39"/>
      <c r="I233" s="38"/>
      <c r="J233" s="38"/>
      <c r="K233" s="38"/>
      <c r="L233" s="39" t="s">
        <v>442</v>
      </c>
      <c r="M233" s="10" t="s">
        <v>15</v>
      </c>
      <c r="N233" s="40">
        <v>12941</v>
      </c>
      <c r="O233" s="22">
        <f>SUM(R233:S233)</f>
        <v>17280</v>
      </c>
      <c r="P233" s="19"/>
      <c r="Q233" s="19"/>
      <c r="R233" s="23">
        <v>8640</v>
      </c>
      <c r="S233" s="23">
        <v>8640</v>
      </c>
      <c r="T233" s="15">
        <f>N233*O233</f>
        <v>223620480</v>
      </c>
      <c r="U233" s="20" t="s">
        <v>443</v>
      </c>
      <c r="V233" s="21" t="s">
        <v>254</v>
      </c>
      <c r="W233" s="20" t="s">
        <v>261</v>
      </c>
    </row>
    <row r="234" spans="1:23" ht="45">
      <c r="A234" s="10">
        <f xml:space="preserve"> IF(V234="","",SUBTOTAL(3,V$8:$V234))</f>
        <v>227</v>
      </c>
      <c r="B234" s="62" t="s">
        <v>466</v>
      </c>
      <c r="C234" s="62" t="s">
        <v>469</v>
      </c>
      <c r="D234" s="24" t="s">
        <v>447</v>
      </c>
      <c r="E234" s="24" t="s">
        <v>448</v>
      </c>
      <c r="F234" s="10" t="s">
        <v>455</v>
      </c>
      <c r="G234" s="24"/>
      <c r="H234" s="24"/>
      <c r="I234" s="24"/>
      <c r="J234" s="24"/>
      <c r="K234" s="24"/>
      <c r="L234" s="24" t="s">
        <v>343</v>
      </c>
      <c r="M234" s="10" t="s">
        <v>15</v>
      </c>
      <c r="N234" s="41">
        <v>1718</v>
      </c>
      <c r="O234" s="25">
        <v>2160</v>
      </c>
      <c r="P234" s="19"/>
      <c r="Q234" s="19"/>
      <c r="R234" s="25">
        <v>1080</v>
      </c>
      <c r="S234" s="25">
        <v>1080</v>
      </c>
      <c r="T234" s="15">
        <f>N234*O234</f>
        <v>3710880</v>
      </c>
      <c r="U234" s="11" t="s">
        <v>260</v>
      </c>
      <c r="V234" s="24" t="s">
        <v>254</v>
      </c>
      <c r="W234" s="24" t="s">
        <v>261</v>
      </c>
    </row>
    <row r="235" spans="1:23" ht="30">
      <c r="A235" s="10">
        <f xml:space="preserve"> IF(V235="","",SUBTOTAL(3,V$8:$V235))</f>
        <v>228</v>
      </c>
      <c r="B235" s="61" t="s">
        <v>464</v>
      </c>
      <c r="C235" s="61" t="s">
        <v>467</v>
      </c>
      <c r="D235" s="10" t="s">
        <v>310</v>
      </c>
      <c r="E235" s="10" t="s">
        <v>311</v>
      </c>
      <c r="F235" s="10" t="s">
        <v>455</v>
      </c>
      <c r="G235" s="10"/>
      <c r="H235" s="10"/>
      <c r="I235" s="10"/>
      <c r="J235" s="10"/>
      <c r="K235" s="10"/>
      <c r="L235" s="10" t="s">
        <v>131</v>
      </c>
      <c r="M235" s="10" t="s">
        <v>15</v>
      </c>
      <c r="N235" s="36">
        <v>813.75</v>
      </c>
      <c r="O235" s="15">
        <f>SUM(P235:S235)</f>
        <v>10680</v>
      </c>
      <c r="P235" s="15">
        <v>2160</v>
      </c>
      <c r="Q235" s="15">
        <v>2520</v>
      </c>
      <c r="R235" s="15">
        <v>2940</v>
      </c>
      <c r="S235" s="15">
        <v>3060</v>
      </c>
      <c r="T235" s="40">
        <f>ROUND(N235*O235,0)</f>
        <v>8690850</v>
      </c>
      <c r="U235" s="10" t="s">
        <v>301</v>
      </c>
      <c r="V235" s="10" t="s">
        <v>302</v>
      </c>
      <c r="W235" s="10" t="s">
        <v>303</v>
      </c>
    </row>
    <row r="236" spans="1:23" ht="30">
      <c r="A236" s="10">
        <f xml:space="preserve"> IF(V236="","",SUBTOTAL(3,V$8:$V236))</f>
        <v>229</v>
      </c>
      <c r="B236" s="37" t="s">
        <v>465</v>
      </c>
      <c r="C236" s="37" t="s">
        <v>468</v>
      </c>
      <c r="D236" s="38" t="s">
        <v>440</v>
      </c>
      <c r="E236" s="38" t="s">
        <v>441</v>
      </c>
      <c r="F236" s="10" t="s">
        <v>455</v>
      </c>
      <c r="G236" s="39"/>
      <c r="H236" s="39"/>
      <c r="I236" s="38"/>
      <c r="J236" s="38"/>
      <c r="K236" s="38"/>
      <c r="L236" s="39" t="s">
        <v>442</v>
      </c>
      <c r="M236" s="10" t="s">
        <v>15</v>
      </c>
      <c r="N236" s="40">
        <v>12941</v>
      </c>
      <c r="O236" s="22">
        <f>SUM(R236:S236)</f>
        <v>14160</v>
      </c>
      <c r="P236" s="19"/>
      <c r="Q236" s="19"/>
      <c r="R236" s="23">
        <v>6960</v>
      </c>
      <c r="S236" s="23">
        <v>7200</v>
      </c>
      <c r="T236" s="15">
        <f>N236*O236</f>
        <v>183244560</v>
      </c>
      <c r="U236" s="20" t="s">
        <v>301</v>
      </c>
      <c r="V236" s="21" t="s">
        <v>302</v>
      </c>
      <c r="W236" s="20" t="s">
        <v>303</v>
      </c>
    </row>
    <row r="237" spans="1:23" ht="30">
      <c r="A237" s="10">
        <f xml:space="preserve"> IF(V237="","",SUBTOTAL(3,V$8:$V237))</f>
        <v>230</v>
      </c>
      <c r="B237" s="62" t="s">
        <v>466</v>
      </c>
      <c r="C237" s="62" t="s">
        <v>469</v>
      </c>
      <c r="D237" s="24" t="s">
        <v>447</v>
      </c>
      <c r="E237" s="24" t="s">
        <v>448</v>
      </c>
      <c r="F237" s="10" t="s">
        <v>455</v>
      </c>
      <c r="G237" s="24"/>
      <c r="H237" s="24"/>
      <c r="I237" s="24"/>
      <c r="J237" s="24"/>
      <c r="K237" s="24"/>
      <c r="L237" s="24" t="s">
        <v>343</v>
      </c>
      <c r="M237" s="10" t="s">
        <v>15</v>
      </c>
      <c r="N237" s="41">
        <v>1718</v>
      </c>
      <c r="O237" s="25">
        <v>3000</v>
      </c>
      <c r="P237" s="19"/>
      <c r="Q237" s="19"/>
      <c r="R237" s="25">
        <v>1470</v>
      </c>
      <c r="S237" s="25">
        <v>1530</v>
      </c>
      <c r="T237" s="15">
        <f>N237*O237</f>
        <v>5154000</v>
      </c>
      <c r="U237" s="11" t="s">
        <v>301</v>
      </c>
      <c r="V237" s="24" t="s">
        <v>302</v>
      </c>
      <c r="W237" s="24" t="s">
        <v>303</v>
      </c>
    </row>
    <row r="238" spans="1:23" ht="30">
      <c r="A238" s="10">
        <f xml:space="preserve"> IF(V238="","",SUBTOTAL(3,V$8:$V238))</f>
        <v>231</v>
      </c>
      <c r="B238" s="61" t="s">
        <v>464</v>
      </c>
      <c r="C238" s="61" t="s">
        <v>467</v>
      </c>
      <c r="D238" s="10" t="s">
        <v>310</v>
      </c>
      <c r="E238" s="10" t="s">
        <v>311</v>
      </c>
      <c r="F238" s="10" t="s">
        <v>455</v>
      </c>
      <c r="G238" s="10"/>
      <c r="H238" s="10"/>
      <c r="I238" s="10"/>
      <c r="J238" s="10"/>
      <c r="K238" s="10"/>
      <c r="L238" s="10" t="s">
        <v>131</v>
      </c>
      <c r="M238" s="10" t="s">
        <v>15</v>
      </c>
      <c r="N238" s="36">
        <v>813.75</v>
      </c>
      <c r="O238" s="15">
        <f>SUM(P238:S238)</f>
        <v>2520</v>
      </c>
      <c r="P238" s="15">
        <v>540</v>
      </c>
      <c r="Q238" s="15">
        <v>540</v>
      </c>
      <c r="R238" s="15">
        <v>720</v>
      </c>
      <c r="S238" s="15">
        <v>720</v>
      </c>
      <c r="T238" s="40">
        <f>ROUND(N238*O238,0)</f>
        <v>2050650</v>
      </c>
      <c r="U238" s="10" t="s">
        <v>432</v>
      </c>
      <c r="V238" s="10" t="s">
        <v>302</v>
      </c>
      <c r="W238" s="10" t="s">
        <v>433</v>
      </c>
    </row>
    <row r="239" spans="1:23" ht="30">
      <c r="A239" s="10">
        <f xml:space="preserve"> IF(V239="","",SUBTOTAL(3,V$8:$V239))</f>
        <v>232</v>
      </c>
      <c r="B239" s="37" t="s">
        <v>465</v>
      </c>
      <c r="C239" s="37" t="s">
        <v>468</v>
      </c>
      <c r="D239" s="38" t="s">
        <v>440</v>
      </c>
      <c r="E239" s="38" t="s">
        <v>441</v>
      </c>
      <c r="F239" s="10" t="s">
        <v>455</v>
      </c>
      <c r="G239" s="39"/>
      <c r="H239" s="39"/>
      <c r="I239" s="38"/>
      <c r="J239" s="38"/>
      <c r="K239" s="38"/>
      <c r="L239" s="39" t="s">
        <v>442</v>
      </c>
      <c r="M239" s="10" t="s">
        <v>15</v>
      </c>
      <c r="N239" s="40">
        <v>12941</v>
      </c>
      <c r="O239" s="22">
        <f>SUM(R239:S239)</f>
        <v>5040</v>
      </c>
      <c r="P239" s="19"/>
      <c r="Q239" s="19"/>
      <c r="R239" s="23">
        <v>2520</v>
      </c>
      <c r="S239" s="23">
        <v>2520</v>
      </c>
      <c r="T239" s="15">
        <f>N239*O239</f>
        <v>65222640</v>
      </c>
      <c r="U239" s="20" t="s">
        <v>432</v>
      </c>
      <c r="V239" s="21" t="s">
        <v>302</v>
      </c>
      <c r="W239" s="20" t="s">
        <v>433</v>
      </c>
    </row>
    <row r="240" spans="1:23" ht="30">
      <c r="A240" s="10">
        <f xml:space="preserve"> IF(V240="","",SUBTOTAL(3,V$8:$V240))</f>
        <v>233</v>
      </c>
      <c r="B240" s="62" t="s">
        <v>466</v>
      </c>
      <c r="C240" s="62" t="s">
        <v>469</v>
      </c>
      <c r="D240" s="24" t="s">
        <v>447</v>
      </c>
      <c r="E240" s="24" t="s">
        <v>448</v>
      </c>
      <c r="F240" s="10" t="s">
        <v>455</v>
      </c>
      <c r="G240" s="24"/>
      <c r="H240" s="24"/>
      <c r="I240" s="24"/>
      <c r="J240" s="24"/>
      <c r="K240" s="24"/>
      <c r="L240" s="24" t="s">
        <v>343</v>
      </c>
      <c r="M240" s="10" t="s">
        <v>15</v>
      </c>
      <c r="N240" s="41">
        <v>1718</v>
      </c>
      <c r="O240" s="25">
        <v>720</v>
      </c>
      <c r="P240" s="19"/>
      <c r="Q240" s="19"/>
      <c r="R240" s="25">
        <v>360</v>
      </c>
      <c r="S240" s="25">
        <v>360</v>
      </c>
      <c r="T240" s="15">
        <f>N240*O240</f>
        <v>1236960</v>
      </c>
      <c r="U240" s="11" t="s">
        <v>432</v>
      </c>
      <c r="V240" s="24" t="s">
        <v>302</v>
      </c>
      <c r="W240" s="24" t="s">
        <v>433</v>
      </c>
    </row>
    <row r="241" spans="1:23" ht="30">
      <c r="A241" s="10">
        <f xml:space="preserve"> IF(V241="","",SUBTOTAL(3,V$8:$V241))</f>
        <v>234</v>
      </c>
      <c r="B241" s="61" t="s">
        <v>464</v>
      </c>
      <c r="C241" s="61" t="s">
        <v>467</v>
      </c>
      <c r="D241" s="10" t="s">
        <v>310</v>
      </c>
      <c r="E241" s="10" t="s">
        <v>311</v>
      </c>
      <c r="F241" s="10" t="s">
        <v>455</v>
      </c>
      <c r="G241" s="10"/>
      <c r="H241" s="10"/>
      <c r="I241" s="10"/>
      <c r="J241" s="10"/>
      <c r="K241" s="10"/>
      <c r="L241" s="10" t="s">
        <v>131</v>
      </c>
      <c r="M241" s="10" t="s">
        <v>15</v>
      </c>
      <c r="N241" s="36">
        <v>813.75</v>
      </c>
      <c r="O241" s="15">
        <f>SUM(P241:S241)</f>
        <v>1980</v>
      </c>
      <c r="P241" s="15">
        <v>360</v>
      </c>
      <c r="Q241" s="15">
        <v>540</v>
      </c>
      <c r="R241" s="15">
        <v>540</v>
      </c>
      <c r="S241" s="15">
        <v>540</v>
      </c>
      <c r="T241" s="40">
        <f>ROUND(N241*O241,0)</f>
        <v>1611225</v>
      </c>
      <c r="U241" s="10" t="s">
        <v>434</v>
      </c>
      <c r="V241" s="10" t="s">
        <v>302</v>
      </c>
      <c r="W241" s="10" t="s">
        <v>435</v>
      </c>
    </row>
    <row r="242" spans="1:23" ht="30">
      <c r="A242" s="10">
        <f xml:space="preserve"> IF(V242="","",SUBTOTAL(3,V$8:$V242))</f>
        <v>235</v>
      </c>
      <c r="B242" s="37" t="s">
        <v>465</v>
      </c>
      <c r="C242" s="37" t="s">
        <v>468</v>
      </c>
      <c r="D242" s="38" t="s">
        <v>440</v>
      </c>
      <c r="E242" s="38" t="s">
        <v>441</v>
      </c>
      <c r="F242" s="10" t="s">
        <v>455</v>
      </c>
      <c r="G242" s="39"/>
      <c r="H242" s="39"/>
      <c r="I242" s="38"/>
      <c r="J242" s="38"/>
      <c r="K242" s="38"/>
      <c r="L242" s="39" t="s">
        <v>442</v>
      </c>
      <c r="M242" s="10" t="s">
        <v>15</v>
      </c>
      <c r="N242" s="40">
        <v>12941</v>
      </c>
      <c r="O242" s="22">
        <f>SUM(R242:S242)</f>
        <v>3600</v>
      </c>
      <c r="P242" s="19"/>
      <c r="Q242" s="19"/>
      <c r="R242" s="23">
        <v>1800</v>
      </c>
      <c r="S242" s="23">
        <v>1800</v>
      </c>
      <c r="T242" s="15">
        <f>N242*O242</f>
        <v>46587600</v>
      </c>
      <c r="U242" s="20" t="s">
        <v>434</v>
      </c>
      <c r="V242" s="21" t="s">
        <v>302</v>
      </c>
      <c r="W242" s="20" t="s">
        <v>435</v>
      </c>
    </row>
    <row r="243" spans="1:23" ht="30">
      <c r="A243" s="10">
        <f xml:space="preserve"> IF(V243="","",SUBTOTAL(3,V$8:$V243))</f>
        <v>236</v>
      </c>
      <c r="B243" s="62" t="s">
        <v>466</v>
      </c>
      <c r="C243" s="62" t="s">
        <v>469</v>
      </c>
      <c r="D243" s="24" t="s">
        <v>447</v>
      </c>
      <c r="E243" s="24" t="s">
        <v>448</v>
      </c>
      <c r="F243" s="10" t="s">
        <v>455</v>
      </c>
      <c r="G243" s="24"/>
      <c r="H243" s="24"/>
      <c r="I243" s="24"/>
      <c r="J243" s="24"/>
      <c r="K243" s="24"/>
      <c r="L243" s="24" t="s">
        <v>343</v>
      </c>
      <c r="M243" s="10" t="s">
        <v>15</v>
      </c>
      <c r="N243" s="41">
        <v>1718</v>
      </c>
      <c r="O243" s="25">
        <v>540</v>
      </c>
      <c r="P243" s="19"/>
      <c r="Q243" s="19"/>
      <c r="R243" s="25">
        <v>270</v>
      </c>
      <c r="S243" s="25">
        <v>270</v>
      </c>
      <c r="T243" s="15">
        <f>N243*O243</f>
        <v>927720</v>
      </c>
      <c r="U243" s="11" t="s">
        <v>434</v>
      </c>
      <c r="V243" s="24" t="s">
        <v>302</v>
      </c>
      <c r="W243" s="24" t="s">
        <v>435</v>
      </c>
    </row>
    <row r="244" spans="1:23" ht="30">
      <c r="A244" s="10">
        <f xml:space="preserve"> IF(V244="","",SUBTOTAL(3,V$8:$V244))</f>
        <v>237</v>
      </c>
      <c r="B244" s="61" t="s">
        <v>463</v>
      </c>
      <c r="C244" s="61" t="s">
        <v>467</v>
      </c>
      <c r="D244" s="10" t="s">
        <v>310</v>
      </c>
      <c r="E244" s="10" t="s">
        <v>311</v>
      </c>
      <c r="F244" s="10" t="s">
        <v>455</v>
      </c>
      <c r="G244" s="10"/>
      <c r="H244" s="10"/>
      <c r="I244" s="10"/>
      <c r="J244" s="10"/>
      <c r="K244" s="10"/>
      <c r="L244" s="10" t="s">
        <v>343</v>
      </c>
      <c r="M244" s="10" t="s">
        <v>15</v>
      </c>
      <c r="N244" s="36">
        <v>813.75</v>
      </c>
      <c r="O244" s="15">
        <f>SUM(P244:S244)</f>
        <v>17400</v>
      </c>
      <c r="P244" s="15">
        <v>4200</v>
      </c>
      <c r="Q244" s="15">
        <v>4200</v>
      </c>
      <c r="R244" s="15">
        <v>4500</v>
      </c>
      <c r="S244" s="15">
        <v>4500</v>
      </c>
      <c r="T244" s="40">
        <f t="shared" ref="T244:T245" si="3">ROUND(N244*O244,0)</f>
        <v>14159250</v>
      </c>
      <c r="U244" s="10" t="s">
        <v>104</v>
      </c>
      <c r="V244" s="10" t="s">
        <v>105</v>
      </c>
      <c r="W244" s="10" t="s">
        <v>106</v>
      </c>
    </row>
    <row r="245" spans="1:23" ht="30">
      <c r="A245" s="10">
        <f xml:space="preserve"> IF(V245="","",SUBTOTAL(3,V$8:$V245))</f>
        <v>238</v>
      </c>
      <c r="B245" s="61" t="s">
        <v>464</v>
      </c>
      <c r="C245" s="61" t="s">
        <v>467</v>
      </c>
      <c r="D245" s="10" t="s">
        <v>310</v>
      </c>
      <c r="E245" s="10" t="s">
        <v>311</v>
      </c>
      <c r="F245" s="10" t="s">
        <v>455</v>
      </c>
      <c r="G245" s="10"/>
      <c r="H245" s="10"/>
      <c r="I245" s="10"/>
      <c r="J245" s="10"/>
      <c r="K245" s="10"/>
      <c r="L245" s="10" t="s">
        <v>131</v>
      </c>
      <c r="M245" s="10" t="s">
        <v>15</v>
      </c>
      <c r="N245" s="36">
        <v>813.75</v>
      </c>
      <c r="O245" s="15">
        <f>SUM(P245:S245)</f>
        <v>19380</v>
      </c>
      <c r="P245" s="15">
        <v>3960</v>
      </c>
      <c r="Q245" s="15">
        <v>4860</v>
      </c>
      <c r="R245" s="15">
        <v>5160</v>
      </c>
      <c r="S245" s="15">
        <v>5400</v>
      </c>
      <c r="T245" s="40">
        <f t="shared" si="3"/>
        <v>15770475</v>
      </c>
      <c r="U245" s="10" t="s">
        <v>104</v>
      </c>
      <c r="V245" s="10" t="s">
        <v>105</v>
      </c>
      <c r="W245" s="10" t="s">
        <v>106</v>
      </c>
    </row>
    <row r="246" spans="1:23" ht="30">
      <c r="A246" s="10">
        <f xml:space="preserve"> IF(V246="","",SUBTOTAL(3,V$8:$V246))</f>
        <v>239</v>
      </c>
      <c r="B246" s="37" t="s">
        <v>465</v>
      </c>
      <c r="C246" s="37" t="s">
        <v>468</v>
      </c>
      <c r="D246" s="38" t="s">
        <v>440</v>
      </c>
      <c r="E246" s="38" t="s">
        <v>441</v>
      </c>
      <c r="F246" s="10" t="s">
        <v>455</v>
      </c>
      <c r="G246" s="39"/>
      <c r="H246" s="39"/>
      <c r="I246" s="38"/>
      <c r="J246" s="38"/>
      <c r="K246" s="38"/>
      <c r="L246" s="39" t="s">
        <v>442</v>
      </c>
      <c r="M246" s="10" t="s">
        <v>15</v>
      </c>
      <c r="N246" s="40">
        <v>12941</v>
      </c>
      <c r="O246" s="22">
        <f>SUM(R246:S246)</f>
        <v>92280</v>
      </c>
      <c r="P246" s="19"/>
      <c r="Q246" s="19"/>
      <c r="R246" s="23">
        <v>45480</v>
      </c>
      <c r="S246" s="23">
        <v>46800</v>
      </c>
      <c r="T246" s="15">
        <f>N246*O246</f>
        <v>1194195480</v>
      </c>
      <c r="U246" s="20" t="s">
        <v>104</v>
      </c>
      <c r="V246" s="21" t="s">
        <v>105</v>
      </c>
      <c r="W246" s="20" t="s">
        <v>106</v>
      </c>
    </row>
    <row r="247" spans="1:23" ht="30">
      <c r="A247" s="10">
        <f xml:space="preserve"> IF(V247="","",SUBTOTAL(3,V$8:$V247))</f>
        <v>240</v>
      </c>
      <c r="B247" s="62" t="s">
        <v>466</v>
      </c>
      <c r="C247" s="62" t="s">
        <v>469</v>
      </c>
      <c r="D247" s="24" t="s">
        <v>447</v>
      </c>
      <c r="E247" s="24" t="s">
        <v>448</v>
      </c>
      <c r="F247" s="10" t="s">
        <v>455</v>
      </c>
      <c r="G247" s="24"/>
      <c r="H247" s="24"/>
      <c r="I247" s="24"/>
      <c r="J247" s="24"/>
      <c r="K247" s="24"/>
      <c r="L247" s="24" t="s">
        <v>343</v>
      </c>
      <c r="M247" s="10" t="s">
        <v>15</v>
      </c>
      <c r="N247" s="41">
        <v>1718</v>
      </c>
      <c r="O247" s="25">
        <v>10680</v>
      </c>
      <c r="P247" s="19"/>
      <c r="Q247" s="19"/>
      <c r="R247" s="25">
        <v>5280</v>
      </c>
      <c r="S247" s="25">
        <v>5400</v>
      </c>
      <c r="T247" s="15">
        <f>N247*O247</f>
        <v>18348240</v>
      </c>
      <c r="U247" s="11" t="s">
        <v>104</v>
      </c>
      <c r="V247" s="24" t="s">
        <v>105</v>
      </c>
      <c r="W247" s="24" t="s">
        <v>106</v>
      </c>
    </row>
    <row r="248" spans="1:23" ht="30">
      <c r="A248" s="10">
        <f xml:space="preserve"> IF(V248="","",SUBTOTAL(3,V$8:$V248))</f>
        <v>241</v>
      </c>
      <c r="B248" s="61" t="s">
        <v>463</v>
      </c>
      <c r="C248" s="61" t="s">
        <v>467</v>
      </c>
      <c r="D248" s="10" t="s">
        <v>310</v>
      </c>
      <c r="E248" s="10" t="s">
        <v>311</v>
      </c>
      <c r="F248" s="10" t="s">
        <v>455</v>
      </c>
      <c r="G248" s="10"/>
      <c r="H248" s="10"/>
      <c r="I248" s="10"/>
      <c r="J248" s="10"/>
      <c r="K248" s="10"/>
      <c r="L248" s="10" t="s">
        <v>343</v>
      </c>
      <c r="M248" s="10" t="s">
        <v>15</v>
      </c>
      <c r="N248" s="36">
        <v>813.75</v>
      </c>
      <c r="O248" s="15">
        <f>SUM(P248:S248)</f>
        <v>480</v>
      </c>
      <c r="P248" s="15">
        <v>120</v>
      </c>
      <c r="Q248" s="15">
        <v>120</v>
      </c>
      <c r="R248" s="15">
        <v>120</v>
      </c>
      <c r="S248" s="15">
        <v>120</v>
      </c>
      <c r="T248" s="40">
        <f t="shared" ref="T248:T249" si="4">ROUND(N248*O248,0)</f>
        <v>390600</v>
      </c>
      <c r="U248" s="10" t="s">
        <v>319</v>
      </c>
      <c r="V248" s="10" t="s">
        <v>105</v>
      </c>
      <c r="W248" s="10" t="s">
        <v>320</v>
      </c>
    </row>
    <row r="249" spans="1:23" ht="30">
      <c r="A249" s="10">
        <f xml:space="preserve"> IF(V249="","",SUBTOTAL(3,V$8:$V249))</f>
        <v>242</v>
      </c>
      <c r="B249" s="61" t="s">
        <v>464</v>
      </c>
      <c r="C249" s="61" t="s">
        <v>467</v>
      </c>
      <c r="D249" s="10" t="s">
        <v>310</v>
      </c>
      <c r="E249" s="10" t="s">
        <v>311</v>
      </c>
      <c r="F249" s="10" t="s">
        <v>455</v>
      </c>
      <c r="G249" s="10"/>
      <c r="H249" s="10"/>
      <c r="I249" s="10"/>
      <c r="J249" s="10"/>
      <c r="K249" s="10"/>
      <c r="L249" s="10" t="s">
        <v>131</v>
      </c>
      <c r="M249" s="10" t="s">
        <v>15</v>
      </c>
      <c r="N249" s="36">
        <v>813.75</v>
      </c>
      <c r="O249" s="15">
        <f>SUM(P249:S249)</f>
        <v>480</v>
      </c>
      <c r="P249" s="15">
        <v>120</v>
      </c>
      <c r="Q249" s="15">
        <v>120</v>
      </c>
      <c r="R249" s="15">
        <v>120</v>
      </c>
      <c r="S249" s="15">
        <v>120</v>
      </c>
      <c r="T249" s="40">
        <f t="shared" si="4"/>
        <v>390600</v>
      </c>
      <c r="U249" s="10" t="s">
        <v>319</v>
      </c>
      <c r="V249" s="10" t="s">
        <v>105</v>
      </c>
      <c r="W249" s="10" t="s">
        <v>320</v>
      </c>
    </row>
    <row r="250" spans="1:23" ht="30">
      <c r="A250" s="10">
        <f xml:space="preserve"> IF(V250="","",SUBTOTAL(3,V$8:$V250))</f>
        <v>243</v>
      </c>
      <c r="B250" s="37" t="s">
        <v>465</v>
      </c>
      <c r="C250" s="37" t="s">
        <v>468</v>
      </c>
      <c r="D250" s="38" t="s">
        <v>440</v>
      </c>
      <c r="E250" s="38" t="s">
        <v>441</v>
      </c>
      <c r="F250" s="10" t="s">
        <v>455</v>
      </c>
      <c r="G250" s="39"/>
      <c r="H250" s="39"/>
      <c r="I250" s="38"/>
      <c r="J250" s="38"/>
      <c r="K250" s="38"/>
      <c r="L250" s="39" t="s">
        <v>442</v>
      </c>
      <c r="M250" s="10" t="s">
        <v>15</v>
      </c>
      <c r="N250" s="40">
        <v>12941</v>
      </c>
      <c r="O250" s="22">
        <f>SUM(R250:S250)</f>
        <v>3600</v>
      </c>
      <c r="P250" s="19"/>
      <c r="Q250" s="19"/>
      <c r="R250" s="23">
        <v>1800</v>
      </c>
      <c r="S250" s="23">
        <v>1800</v>
      </c>
      <c r="T250" s="15">
        <f>N250*O250</f>
        <v>46587600</v>
      </c>
      <c r="U250" s="20" t="s">
        <v>319</v>
      </c>
      <c r="V250" s="21" t="s">
        <v>105</v>
      </c>
      <c r="W250" s="20" t="s">
        <v>320</v>
      </c>
    </row>
    <row r="251" spans="1:23" ht="30">
      <c r="A251" s="10">
        <f xml:space="preserve"> IF(V251="","",SUBTOTAL(3,V$8:$V251))</f>
        <v>244</v>
      </c>
      <c r="B251" s="62" t="s">
        <v>466</v>
      </c>
      <c r="C251" s="62" t="s">
        <v>469</v>
      </c>
      <c r="D251" s="24" t="s">
        <v>447</v>
      </c>
      <c r="E251" s="24" t="s">
        <v>448</v>
      </c>
      <c r="F251" s="10" t="s">
        <v>455</v>
      </c>
      <c r="G251" s="24"/>
      <c r="H251" s="24"/>
      <c r="I251" s="24"/>
      <c r="J251" s="24"/>
      <c r="K251" s="24"/>
      <c r="L251" s="24" t="s">
        <v>343</v>
      </c>
      <c r="M251" s="10" t="s">
        <v>15</v>
      </c>
      <c r="N251" s="41">
        <v>1718</v>
      </c>
      <c r="O251" s="25">
        <v>360</v>
      </c>
      <c r="P251" s="19"/>
      <c r="Q251" s="19"/>
      <c r="R251" s="25">
        <v>180</v>
      </c>
      <c r="S251" s="25">
        <v>180</v>
      </c>
      <c r="T251" s="15">
        <f>N251*O251</f>
        <v>618480</v>
      </c>
      <c r="U251" s="11" t="s">
        <v>319</v>
      </c>
      <c r="V251" s="24" t="s">
        <v>105</v>
      </c>
      <c r="W251" s="24" t="s">
        <v>320</v>
      </c>
    </row>
    <row r="252" spans="1:23" ht="30">
      <c r="A252" s="10">
        <f xml:space="preserve"> IF(V252="","",SUBTOTAL(3,V$8:$V252))</f>
        <v>245</v>
      </c>
      <c r="B252" s="61" t="s">
        <v>463</v>
      </c>
      <c r="C252" s="61" t="s">
        <v>467</v>
      </c>
      <c r="D252" s="10" t="s">
        <v>310</v>
      </c>
      <c r="E252" s="10" t="s">
        <v>311</v>
      </c>
      <c r="F252" s="10" t="s">
        <v>455</v>
      </c>
      <c r="G252" s="10"/>
      <c r="H252" s="10"/>
      <c r="I252" s="10"/>
      <c r="J252" s="10"/>
      <c r="K252" s="10"/>
      <c r="L252" s="10" t="s">
        <v>343</v>
      </c>
      <c r="M252" s="10" t="s">
        <v>15</v>
      </c>
      <c r="N252" s="36">
        <v>813.75</v>
      </c>
      <c r="O252" s="15">
        <f>SUM(P252:S252)</f>
        <v>3840</v>
      </c>
      <c r="P252" s="15">
        <v>1020</v>
      </c>
      <c r="Q252" s="15">
        <v>900</v>
      </c>
      <c r="R252" s="15">
        <v>960</v>
      </c>
      <c r="S252" s="15">
        <v>960</v>
      </c>
      <c r="T252" s="40">
        <f t="shared" ref="T252:T253" si="5">ROUND(N252*O252,0)</f>
        <v>3124800</v>
      </c>
      <c r="U252" s="10" t="s">
        <v>219</v>
      </c>
      <c r="V252" s="10" t="s">
        <v>220</v>
      </c>
      <c r="W252" s="10" t="s">
        <v>221</v>
      </c>
    </row>
    <row r="253" spans="1:23" ht="30">
      <c r="A253" s="10">
        <f xml:space="preserve"> IF(V253="","",SUBTOTAL(3,V$8:$V253))</f>
        <v>246</v>
      </c>
      <c r="B253" s="61" t="s">
        <v>464</v>
      </c>
      <c r="C253" s="61" t="s">
        <v>467</v>
      </c>
      <c r="D253" s="10" t="s">
        <v>310</v>
      </c>
      <c r="E253" s="10" t="s">
        <v>311</v>
      </c>
      <c r="F253" s="10" t="s">
        <v>455</v>
      </c>
      <c r="G253" s="10"/>
      <c r="H253" s="10"/>
      <c r="I253" s="10"/>
      <c r="J253" s="10"/>
      <c r="K253" s="10"/>
      <c r="L253" s="10" t="s">
        <v>131</v>
      </c>
      <c r="M253" s="10" t="s">
        <v>15</v>
      </c>
      <c r="N253" s="36">
        <v>813.75</v>
      </c>
      <c r="O253" s="15">
        <f>SUM(P253:S253)</f>
        <v>3840</v>
      </c>
      <c r="P253" s="15">
        <v>1020</v>
      </c>
      <c r="Q253" s="15">
        <v>900</v>
      </c>
      <c r="R253" s="15">
        <v>960</v>
      </c>
      <c r="S253" s="15">
        <v>960</v>
      </c>
      <c r="T253" s="40">
        <f t="shared" si="5"/>
        <v>3124800</v>
      </c>
      <c r="U253" s="10" t="s">
        <v>219</v>
      </c>
      <c r="V253" s="10" t="s">
        <v>220</v>
      </c>
      <c r="W253" s="10" t="s">
        <v>221</v>
      </c>
    </row>
    <row r="254" spans="1:23" ht="30">
      <c r="A254" s="10">
        <f xml:space="preserve"> IF(V254="","",SUBTOTAL(3,V$8:$V254))</f>
        <v>247</v>
      </c>
      <c r="B254" s="62" t="s">
        <v>466</v>
      </c>
      <c r="C254" s="62" t="s">
        <v>469</v>
      </c>
      <c r="D254" s="24" t="s">
        <v>447</v>
      </c>
      <c r="E254" s="24" t="s">
        <v>448</v>
      </c>
      <c r="F254" s="10" t="s">
        <v>455</v>
      </c>
      <c r="G254" s="24"/>
      <c r="H254" s="24"/>
      <c r="I254" s="24"/>
      <c r="J254" s="24"/>
      <c r="K254" s="24"/>
      <c r="L254" s="24" t="s">
        <v>343</v>
      </c>
      <c r="M254" s="10" t="s">
        <v>15</v>
      </c>
      <c r="N254" s="41">
        <v>1718</v>
      </c>
      <c r="O254" s="25">
        <v>2880</v>
      </c>
      <c r="P254" s="19"/>
      <c r="Q254" s="19"/>
      <c r="R254" s="25">
        <v>1440</v>
      </c>
      <c r="S254" s="25">
        <v>1440</v>
      </c>
      <c r="T254" s="15">
        <f>N254*O254</f>
        <v>4947840</v>
      </c>
      <c r="U254" s="11" t="s">
        <v>219</v>
      </c>
      <c r="V254" s="24" t="s">
        <v>220</v>
      </c>
      <c r="W254" s="24" t="s">
        <v>221</v>
      </c>
    </row>
    <row r="255" spans="1:23" ht="45">
      <c r="A255" s="10">
        <f xml:space="preserve"> IF(V255="","",SUBTOTAL(3,V$8:$V255))</f>
        <v>248</v>
      </c>
      <c r="B255" s="61" t="s">
        <v>464</v>
      </c>
      <c r="C255" s="61" t="s">
        <v>467</v>
      </c>
      <c r="D255" s="10" t="s">
        <v>310</v>
      </c>
      <c r="E255" s="10" t="s">
        <v>311</v>
      </c>
      <c r="F255" s="10" t="s">
        <v>455</v>
      </c>
      <c r="G255" s="10"/>
      <c r="H255" s="10"/>
      <c r="I255" s="10"/>
      <c r="J255" s="10"/>
      <c r="K255" s="10"/>
      <c r="L255" s="10" t="s">
        <v>131</v>
      </c>
      <c r="M255" s="10" t="s">
        <v>15</v>
      </c>
      <c r="N255" s="36">
        <v>813.75</v>
      </c>
      <c r="O255" s="15">
        <f>SUM(P255:S255)</f>
        <v>900</v>
      </c>
      <c r="P255" s="15">
        <v>360</v>
      </c>
      <c r="Q255" s="15">
        <v>180</v>
      </c>
      <c r="R255" s="15">
        <v>180</v>
      </c>
      <c r="S255" s="15">
        <v>180</v>
      </c>
      <c r="T255" s="40">
        <f>ROUND(N255*O255,0)</f>
        <v>732375</v>
      </c>
      <c r="U255" s="10" t="s">
        <v>271</v>
      </c>
      <c r="V255" s="10" t="s">
        <v>272</v>
      </c>
      <c r="W255" s="10" t="s">
        <v>273</v>
      </c>
    </row>
    <row r="256" spans="1:23" ht="45">
      <c r="A256" s="10">
        <f xml:space="preserve"> IF(V256="","",SUBTOTAL(3,V$8:$V256))</f>
        <v>249</v>
      </c>
      <c r="B256" s="37" t="s">
        <v>465</v>
      </c>
      <c r="C256" s="37" t="s">
        <v>468</v>
      </c>
      <c r="D256" s="38" t="s">
        <v>440</v>
      </c>
      <c r="E256" s="38" t="s">
        <v>441</v>
      </c>
      <c r="F256" s="10" t="s">
        <v>455</v>
      </c>
      <c r="G256" s="39"/>
      <c r="H256" s="39"/>
      <c r="I256" s="38"/>
      <c r="J256" s="38"/>
      <c r="K256" s="38"/>
      <c r="L256" s="39" t="s">
        <v>442</v>
      </c>
      <c r="M256" s="10" t="s">
        <v>15</v>
      </c>
      <c r="N256" s="40">
        <v>12941</v>
      </c>
      <c r="O256" s="22">
        <f>SUM(R256:S256)</f>
        <v>5040</v>
      </c>
      <c r="P256" s="19"/>
      <c r="Q256" s="19"/>
      <c r="R256" s="23">
        <v>2520</v>
      </c>
      <c r="S256" s="23">
        <v>2520</v>
      </c>
      <c r="T256" s="15">
        <f>N256*O256</f>
        <v>65222640</v>
      </c>
      <c r="U256" s="20" t="s">
        <v>271</v>
      </c>
      <c r="V256" s="21" t="s">
        <v>272</v>
      </c>
      <c r="W256" s="20" t="s">
        <v>273</v>
      </c>
    </row>
    <row r="257" spans="1:23" ht="45">
      <c r="A257" s="10">
        <f xml:space="preserve"> IF(V257="","",SUBTOTAL(3,V$8:$V257))</f>
        <v>250</v>
      </c>
      <c r="B257" s="62" t="s">
        <v>466</v>
      </c>
      <c r="C257" s="62" t="s">
        <v>469</v>
      </c>
      <c r="D257" s="24" t="s">
        <v>447</v>
      </c>
      <c r="E257" s="24" t="s">
        <v>448</v>
      </c>
      <c r="F257" s="10" t="s">
        <v>455</v>
      </c>
      <c r="G257" s="24"/>
      <c r="H257" s="24"/>
      <c r="I257" s="24"/>
      <c r="J257" s="24"/>
      <c r="K257" s="24"/>
      <c r="L257" s="24" t="s">
        <v>343</v>
      </c>
      <c r="M257" s="10" t="s">
        <v>15</v>
      </c>
      <c r="N257" s="41">
        <v>1718</v>
      </c>
      <c r="O257" s="25">
        <v>180</v>
      </c>
      <c r="P257" s="19"/>
      <c r="Q257" s="19"/>
      <c r="R257" s="25">
        <v>90</v>
      </c>
      <c r="S257" s="25">
        <v>90</v>
      </c>
      <c r="T257" s="15">
        <f>N257*O257</f>
        <v>309240</v>
      </c>
      <c r="U257" s="11" t="s">
        <v>271</v>
      </c>
      <c r="V257" s="24" t="s">
        <v>272</v>
      </c>
      <c r="W257" s="24" t="s">
        <v>273</v>
      </c>
    </row>
    <row r="258" spans="1:23" ht="30">
      <c r="A258" s="10">
        <f xml:space="preserve"> IF(V258="","",SUBTOTAL(3,V$8:$V258))</f>
        <v>251</v>
      </c>
      <c r="B258" s="61" t="s">
        <v>464</v>
      </c>
      <c r="C258" s="61" t="s">
        <v>467</v>
      </c>
      <c r="D258" s="10" t="s">
        <v>310</v>
      </c>
      <c r="E258" s="10" t="s">
        <v>311</v>
      </c>
      <c r="F258" s="10" t="s">
        <v>455</v>
      </c>
      <c r="G258" s="10"/>
      <c r="H258" s="10"/>
      <c r="I258" s="10"/>
      <c r="J258" s="10"/>
      <c r="K258" s="10"/>
      <c r="L258" s="10" t="s">
        <v>131</v>
      </c>
      <c r="M258" s="10" t="s">
        <v>15</v>
      </c>
      <c r="N258" s="36">
        <v>813.75</v>
      </c>
      <c r="O258" s="15">
        <f>SUM(P258:S258)</f>
        <v>2340</v>
      </c>
      <c r="P258" s="15">
        <v>720</v>
      </c>
      <c r="Q258" s="15">
        <v>540</v>
      </c>
      <c r="R258" s="15">
        <v>540</v>
      </c>
      <c r="S258" s="15">
        <v>540</v>
      </c>
      <c r="T258" s="40">
        <f>ROUND(N258*O258,0)</f>
        <v>1904175</v>
      </c>
      <c r="U258" s="10" t="s">
        <v>304</v>
      </c>
      <c r="V258" s="10" t="s">
        <v>305</v>
      </c>
      <c r="W258" s="10" t="s">
        <v>306</v>
      </c>
    </row>
    <row r="259" spans="1:23" ht="30">
      <c r="A259" s="10">
        <f xml:space="preserve"> IF(V259="","",SUBTOTAL(3,V$8:$V259))</f>
        <v>252</v>
      </c>
      <c r="B259" s="62" t="s">
        <v>466</v>
      </c>
      <c r="C259" s="62" t="s">
        <v>469</v>
      </c>
      <c r="D259" s="24" t="s">
        <v>447</v>
      </c>
      <c r="E259" s="24" t="s">
        <v>448</v>
      </c>
      <c r="F259" s="10" t="s">
        <v>455</v>
      </c>
      <c r="G259" s="24"/>
      <c r="H259" s="24"/>
      <c r="I259" s="24"/>
      <c r="J259" s="24"/>
      <c r="K259" s="24"/>
      <c r="L259" s="24" t="s">
        <v>343</v>
      </c>
      <c r="M259" s="10" t="s">
        <v>15</v>
      </c>
      <c r="N259" s="41">
        <v>1718</v>
      </c>
      <c r="O259" s="25">
        <v>540</v>
      </c>
      <c r="P259" s="19"/>
      <c r="Q259" s="19"/>
      <c r="R259" s="25">
        <v>270</v>
      </c>
      <c r="S259" s="25">
        <v>270</v>
      </c>
      <c r="T259" s="15">
        <f>N259*O259</f>
        <v>927720</v>
      </c>
      <c r="U259" s="11" t="s">
        <v>304</v>
      </c>
      <c r="V259" s="11" t="s">
        <v>305</v>
      </c>
      <c r="W259" s="24" t="s">
        <v>306</v>
      </c>
    </row>
    <row r="260" spans="1:23" ht="45">
      <c r="A260" s="10">
        <f xml:space="preserve"> IF(V260="","",SUBTOTAL(3,V$8:$V260))</f>
        <v>253</v>
      </c>
      <c r="B260" s="61" t="s">
        <v>464</v>
      </c>
      <c r="C260" s="61" t="s">
        <v>467</v>
      </c>
      <c r="D260" s="10" t="s">
        <v>310</v>
      </c>
      <c r="E260" s="10" t="s">
        <v>311</v>
      </c>
      <c r="F260" s="10" t="s">
        <v>455</v>
      </c>
      <c r="G260" s="10"/>
      <c r="H260" s="10"/>
      <c r="I260" s="10"/>
      <c r="J260" s="10"/>
      <c r="K260" s="10"/>
      <c r="L260" s="10" t="s">
        <v>131</v>
      </c>
      <c r="M260" s="10" t="s">
        <v>15</v>
      </c>
      <c r="N260" s="36">
        <v>813.75</v>
      </c>
      <c r="O260" s="15">
        <f>SUM(P260:S260)</f>
        <v>7380</v>
      </c>
      <c r="P260" s="15">
        <v>1800</v>
      </c>
      <c r="Q260" s="15">
        <v>1680</v>
      </c>
      <c r="R260" s="15">
        <v>1920</v>
      </c>
      <c r="S260" s="15">
        <v>1980</v>
      </c>
      <c r="T260" s="40">
        <f>ROUND(N260*O260,0)</f>
        <v>6005475</v>
      </c>
      <c r="U260" s="10" t="s">
        <v>307</v>
      </c>
      <c r="V260" s="10" t="s">
        <v>305</v>
      </c>
      <c r="W260" s="10" t="s">
        <v>308</v>
      </c>
    </row>
    <row r="261" spans="1:23" ht="45">
      <c r="A261" s="10">
        <f xml:space="preserve"> IF(V261="","",SUBTOTAL(3,V$8:$V261))</f>
        <v>254</v>
      </c>
      <c r="B261" s="62" t="s">
        <v>466</v>
      </c>
      <c r="C261" s="62" t="s">
        <v>469</v>
      </c>
      <c r="D261" s="24" t="s">
        <v>447</v>
      </c>
      <c r="E261" s="24" t="s">
        <v>448</v>
      </c>
      <c r="F261" s="10" t="s">
        <v>455</v>
      </c>
      <c r="G261" s="24"/>
      <c r="H261" s="24"/>
      <c r="I261" s="24"/>
      <c r="J261" s="24"/>
      <c r="K261" s="24"/>
      <c r="L261" s="24" t="s">
        <v>343</v>
      </c>
      <c r="M261" s="10" t="s">
        <v>15</v>
      </c>
      <c r="N261" s="41">
        <v>1718</v>
      </c>
      <c r="O261" s="25">
        <v>1950</v>
      </c>
      <c r="P261" s="19"/>
      <c r="Q261" s="19"/>
      <c r="R261" s="25">
        <v>960</v>
      </c>
      <c r="S261" s="25">
        <v>990</v>
      </c>
      <c r="T261" s="15">
        <f>N261*O261</f>
        <v>3350100</v>
      </c>
      <c r="U261" s="11" t="s">
        <v>307</v>
      </c>
      <c r="V261" s="11" t="s">
        <v>305</v>
      </c>
      <c r="W261" s="24" t="s">
        <v>308</v>
      </c>
    </row>
    <row r="262" spans="1:23" ht="30">
      <c r="A262" s="10">
        <f xml:space="preserve"> IF(V262="","",SUBTOTAL(3,V$8:$V262))</f>
        <v>255</v>
      </c>
      <c r="B262" s="61" t="s">
        <v>463</v>
      </c>
      <c r="C262" s="61" t="s">
        <v>467</v>
      </c>
      <c r="D262" s="10" t="s">
        <v>310</v>
      </c>
      <c r="E262" s="10" t="s">
        <v>311</v>
      </c>
      <c r="F262" s="10" t="s">
        <v>455</v>
      </c>
      <c r="G262" s="10"/>
      <c r="H262" s="10"/>
      <c r="I262" s="10"/>
      <c r="J262" s="10"/>
      <c r="K262" s="10"/>
      <c r="L262" s="10" t="s">
        <v>343</v>
      </c>
      <c r="M262" s="10" t="s">
        <v>15</v>
      </c>
      <c r="N262" s="36">
        <v>813.75</v>
      </c>
      <c r="O262" s="15">
        <f>SUM(P262:S262)</f>
        <v>5580</v>
      </c>
      <c r="P262" s="15">
        <v>540</v>
      </c>
      <c r="Q262" s="15">
        <v>1500</v>
      </c>
      <c r="R262" s="15">
        <v>1740</v>
      </c>
      <c r="S262" s="15">
        <v>1800</v>
      </c>
      <c r="T262" s="40">
        <f>ROUND(N262*O262,0)</f>
        <v>4540725</v>
      </c>
      <c r="U262" s="10" t="s">
        <v>39</v>
      </c>
      <c r="V262" s="10" t="s">
        <v>40</v>
      </c>
      <c r="W262" s="10" t="s">
        <v>41</v>
      </c>
    </row>
    <row r="263" spans="1:23" ht="30">
      <c r="A263" s="10">
        <f xml:space="preserve"> IF(V263="","",SUBTOTAL(3,V$8:$V263))</f>
        <v>256</v>
      </c>
      <c r="B263" s="37" t="s">
        <v>465</v>
      </c>
      <c r="C263" s="37" t="s">
        <v>468</v>
      </c>
      <c r="D263" s="38" t="s">
        <v>440</v>
      </c>
      <c r="E263" s="38" t="s">
        <v>441</v>
      </c>
      <c r="F263" s="10" t="s">
        <v>455</v>
      </c>
      <c r="G263" s="39"/>
      <c r="H263" s="39"/>
      <c r="I263" s="38"/>
      <c r="J263" s="38"/>
      <c r="K263" s="38"/>
      <c r="L263" s="39" t="s">
        <v>442</v>
      </c>
      <c r="M263" s="10" t="s">
        <v>15</v>
      </c>
      <c r="N263" s="40">
        <v>12941</v>
      </c>
      <c r="O263" s="22">
        <f>SUM(R263:S263)</f>
        <v>14880</v>
      </c>
      <c r="P263" s="19"/>
      <c r="Q263" s="19"/>
      <c r="R263" s="23">
        <v>7320</v>
      </c>
      <c r="S263" s="23">
        <v>7560</v>
      </c>
      <c r="T263" s="15">
        <f>N263*O263</f>
        <v>192562080</v>
      </c>
      <c r="U263" s="20" t="s">
        <v>39</v>
      </c>
      <c r="V263" s="21" t="s">
        <v>40</v>
      </c>
      <c r="W263" s="20" t="s">
        <v>41</v>
      </c>
    </row>
    <row r="264" spans="1:23" ht="30">
      <c r="A264" s="10">
        <f xml:space="preserve"> IF(V264="","",SUBTOTAL(3,V$8:$V264))</f>
        <v>257</v>
      </c>
      <c r="B264" s="62" t="s">
        <v>466</v>
      </c>
      <c r="C264" s="62" t="s">
        <v>469</v>
      </c>
      <c r="D264" s="24" t="s">
        <v>447</v>
      </c>
      <c r="E264" s="24" t="s">
        <v>448</v>
      </c>
      <c r="F264" s="10" t="s">
        <v>455</v>
      </c>
      <c r="G264" s="24"/>
      <c r="H264" s="24"/>
      <c r="I264" s="24"/>
      <c r="J264" s="24"/>
      <c r="K264" s="24"/>
      <c r="L264" s="24" t="s">
        <v>343</v>
      </c>
      <c r="M264" s="10" t="s">
        <v>15</v>
      </c>
      <c r="N264" s="41">
        <v>1718</v>
      </c>
      <c r="O264" s="25">
        <v>1770</v>
      </c>
      <c r="P264" s="19"/>
      <c r="Q264" s="19"/>
      <c r="R264" s="25">
        <v>870</v>
      </c>
      <c r="S264" s="25">
        <v>900</v>
      </c>
      <c r="T264" s="15">
        <f>N264*O264</f>
        <v>3040860</v>
      </c>
      <c r="U264" s="11" t="s">
        <v>39</v>
      </c>
      <c r="V264" s="24" t="s">
        <v>40</v>
      </c>
      <c r="W264" s="24" t="s">
        <v>41</v>
      </c>
    </row>
    <row r="265" spans="1:23" ht="60">
      <c r="A265" s="10">
        <f xml:space="preserve"> IF(V265="","",SUBTOTAL(3,V$8:$V265))</f>
        <v>258</v>
      </c>
      <c r="B265" s="61" t="s">
        <v>464</v>
      </c>
      <c r="C265" s="61" t="s">
        <v>467</v>
      </c>
      <c r="D265" s="10" t="s">
        <v>310</v>
      </c>
      <c r="E265" s="10" t="s">
        <v>311</v>
      </c>
      <c r="F265" s="10" t="s">
        <v>455</v>
      </c>
      <c r="G265" s="10"/>
      <c r="H265" s="10"/>
      <c r="I265" s="10"/>
      <c r="J265" s="10"/>
      <c r="K265" s="10"/>
      <c r="L265" s="10" t="s">
        <v>131</v>
      </c>
      <c r="M265" s="10" t="s">
        <v>15</v>
      </c>
      <c r="N265" s="36">
        <v>813.75</v>
      </c>
      <c r="O265" s="15">
        <f>SUM(P265:S265)</f>
        <v>7200</v>
      </c>
      <c r="P265" s="15">
        <v>2160</v>
      </c>
      <c r="Q265" s="15">
        <v>1500</v>
      </c>
      <c r="R265" s="15">
        <v>1740</v>
      </c>
      <c r="S265" s="15">
        <v>1800</v>
      </c>
      <c r="T265" s="40">
        <f>ROUND(N265*O265,0)</f>
        <v>5859000</v>
      </c>
      <c r="U265" s="10" t="s">
        <v>412</v>
      </c>
      <c r="V265" s="10" t="s">
        <v>413</v>
      </c>
      <c r="W265" s="10" t="s">
        <v>414</v>
      </c>
    </row>
    <row r="266" spans="1:23" ht="60">
      <c r="A266" s="10">
        <f xml:space="preserve"> IF(V266="","",SUBTOTAL(3,V$8:$V266))</f>
        <v>259</v>
      </c>
      <c r="B266" s="62" t="s">
        <v>466</v>
      </c>
      <c r="C266" s="62" t="s">
        <v>469</v>
      </c>
      <c r="D266" s="24" t="s">
        <v>447</v>
      </c>
      <c r="E266" s="24" t="s">
        <v>448</v>
      </c>
      <c r="F266" s="10" t="s">
        <v>455</v>
      </c>
      <c r="G266" s="24"/>
      <c r="H266" s="24"/>
      <c r="I266" s="24"/>
      <c r="J266" s="24"/>
      <c r="K266" s="24"/>
      <c r="L266" s="24" t="s">
        <v>343</v>
      </c>
      <c r="M266" s="10" t="s">
        <v>15</v>
      </c>
      <c r="N266" s="41">
        <v>1718</v>
      </c>
      <c r="O266" s="25">
        <v>1770</v>
      </c>
      <c r="P266" s="19"/>
      <c r="Q266" s="19"/>
      <c r="R266" s="25">
        <v>870</v>
      </c>
      <c r="S266" s="25">
        <v>900</v>
      </c>
      <c r="T266" s="15">
        <f>N266*O266</f>
        <v>3040860</v>
      </c>
      <c r="U266" s="11" t="s">
        <v>412</v>
      </c>
      <c r="V266" s="24" t="s">
        <v>413</v>
      </c>
      <c r="W266" s="24" t="s">
        <v>414</v>
      </c>
    </row>
    <row r="267" spans="1:23" ht="30">
      <c r="A267" s="10">
        <f xml:space="preserve"> IF(V267="","",SUBTOTAL(3,V$8:$V267))</f>
        <v>260</v>
      </c>
      <c r="B267" s="61" t="s">
        <v>463</v>
      </c>
      <c r="C267" s="61" t="s">
        <v>467</v>
      </c>
      <c r="D267" s="10" t="s">
        <v>310</v>
      </c>
      <c r="E267" s="10" t="s">
        <v>311</v>
      </c>
      <c r="F267" s="10" t="s">
        <v>455</v>
      </c>
      <c r="G267" s="10"/>
      <c r="H267" s="10"/>
      <c r="I267" s="10"/>
      <c r="J267" s="10"/>
      <c r="K267" s="10"/>
      <c r="L267" s="10" t="s">
        <v>343</v>
      </c>
      <c r="M267" s="10" t="s">
        <v>15</v>
      </c>
      <c r="N267" s="36">
        <v>813.75</v>
      </c>
      <c r="O267" s="15">
        <f>SUM(P267:S267)</f>
        <v>1980</v>
      </c>
      <c r="P267" s="15">
        <v>360</v>
      </c>
      <c r="Q267" s="15">
        <v>540</v>
      </c>
      <c r="R267" s="15">
        <v>540</v>
      </c>
      <c r="S267" s="15">
        <v>540</v>
      </c>
      <c r="T267" s="40">
        <f>ROUND(N267*O267,0)</f>
        <v>1611225</v>
      </c>
      <c r="U267" s="10" t="s">
        <v>20</v>
      </c>
      <c r="V267" s="10" t="s">
        <v>21</v>
      </c>
      <c r="W267" s="10" t="s">
        <v>22</v>
      </c>
    </row>
    <row r="268" spans="1:23" ht="30">
      <c r="A268" s="10">
        <f xml:space="preserve"> IF(V268="","",SUBTOTAL(3,V$8:$V268))</f>
        <v>261</v>
      </c>
      <c r="B268" s="62" t="s">
        <v>466</v>
      </c>
      <c r="C268" s="62" t="s">
        <v>469</v>
      </c>
      <c r="D268" s="24" t="s">
        <v>447</v>
      </c>
      <c r="E268" s="24" t="s">
        <v>448</v>
      </c>
      <c r="F268" s="10" t="s">
        <v>455</v>
      </c>
      <c r="G268" s="24"/>
      <c r="H268" s="24"/>
      <c r="I268" s="24"/>
      <c r="J268" s="24"/>
      <c r="K268" s="24"/>
      <c r="L268" s="24" t="s">
        <v>343</v>
      </c>
      <c r="M268" s="10" t="s">
        <v>15</v>
      </c>
      <c r="N268" s="41">
        <v>1718</v>
      </c>
      <c r="O268" s="25">
        <v>540</v>
      </c>
      <c r="P268" s="19"/>
      <c r="Q268" s="19"/>
      <c r="R268" s="25">
        <v>270</v>
      </c>
      <c r="S268" s="25">
        <v>270</v>
      </c>
      <c r="T268" s="15">
        <f>N268*O268</f>
        <v>927720</v>
      </c>
      <c r="U268" s="11" t="s">
        <v>20</v>
      </c>
      <c r="V268" s="24" t="s">
        <v>21</v>
      </c>
      <c r="W268" s="24" t="s">
        <v>22</v>
      </c>
    </row>
    <row r="269" spans="1:23" ht="60">
      <c r="A269" s="10">
        <f xml:space="preserve"> IF(V269="","",SUBTOTAL(3,V$8:$V269))</f>
        <v>262</v>
      </c>
      <c r="B269" s="61" t="s">
        <v>464</v>
      </c>
      <c r="C269" s="61" t="s">
        <v>467</v>
      </c>
      <c r="D269" s="10" t="s">
        <v>310</v>
      </c>
      <c r="E269" s="10" t="s">
        <v>311</v>
      </c>
      <c r="F269" s="10" t="s">
        <v>455</v>
      </c>
      <c r="G269" s="10"/>
      <c r="H269" s="10"/>
      <c r="I269" s="10"/>
      <c r="J269" s="10"/>
      <c r="K269" s="10"/>
      <c r="L269" s="10" t="s">
        <v>131</v>
      </c>
      <c r="M269" s="10" t="s">
        <v>15</v>
      </c>
      <c r="N269" s="36">
        <v>813.75</v>
      </c>
      <c r="O269" s="15">
        <f>SUM(P269:S269)</f>
        <v>4320</v>
      </c>
      <c r="P269" s="15">
        <v>780</v>
      </c>
      <c r="Q269" s="15">
        <v>1080</v>
      </c>
      <c r="R269" s="15">
        <v>1200</v>
      </c>
      <c r="S269" s="15">
        <v>1260</v>
      </c>
      <c r="T269" s="40">
        <f>ROUND(N269*O269,0)</f>
        <v>3515400</v>
      </c>
      <c r="U269" s="10" t="s">
        <v>267</v>
      </c>
      <c r="V269" s="10" t="s">
        <v>268</v>
      </c>
      <c r="W269" s="10" t="s">
        <v>269</v>
      </c>
    </row>
    <row r="270" spans="1:23" ht="45">
      <c r="A270" s="10">
        <f xml:space="preserve"> IF(V270="","",SUBTOTAL(3,V$8:$V270))</f>
        <v>263</v>
      </c>
      <c r="B270" s="62" t="s">
        <v>466</v>
      </c>
      <c r="C270" s="62" t="s">
        <v>469</v>
      </c>
      <c r="D270" s="24" t="s">
        <v>447</v>
      </c>
      <c r="E270" s="24" t="s">
        <v>448</v>
      </c>
      <c r="F270" s="10" t="s">
        <v>455</v>
      </c>
      <c r="G270" s="24"/>
      <c r="H270" s="24"/>
      <c r="I270" s="24"/>
      <c r="J270" s="24"/>
      <c r="K270" s="24"/>
      <c r="L270" s="24" t="s">
        <v>343</v>
      </c>
      <c r="M270" s="10" t="s">
        <v>15</v>
      </c>
      <c r="N270" s="41">
        <v>1718</v>
      </c>
      <c r="O270" s="25">
        <v>1230</v>
      </c>
      <c r="P270" s="19"/>
      <c r="Q270" s="19"/>
      <c r="R270" s="25">
        <v>600</v>
      </c>
      <c r="S270" s="25">
        <v>630</v>
      </c>
      <c r="T270" s="15">
        <f>N270*O270</f>
        <v>2113140</v>
      </c>
      <c r="U270" s="11" t="s">
        <v>449</v>
      </c>
      <c r="V270" s="24" t="s">
        <v>268</v>
      </c>
      <c r="W270" s="24" t="s">
        <v>269</v>
      </c>
    </row>
    <row r="271" spans="1:23" ht="30">
      <c r="A271" s="10">
        <f xml:space="preserve"> IF(V271="","",SUBTOTAL(3,V$8:$V271))</f>
        <v>264</v>
      </c>
      <c r="B271" s="61" t="s">
        <v>464</v>
      </c>
      <c r="C271" s="61" t="s">
        <v>467</v>
      </c>
      <c r="D271" s="10" t="s">
        <v>310</v>
      </c>
      <c r="E271" s="10" t="s">
        <v>311</v>
      </c>
      <c r="F271" s="10" t="s">
        <v>455</v>
      </c>
      <c r="G271" s="10"/>
      <c r="H271" s="10"/>
      <c r="I271" s="10"/>
      <c r="J271" s="10"/>
      <c r="K271" s="10"/>
      <c r="L271" s="10" t="s">
        <v>131</v>
      </c>
      <c r="M271" s="10" t="s">
        <v>15</v>
      </c>
      <c r="N271" s="36">
        <v>813.75</v>
      </c>
      <c r="O271" s="15">
        <f>SUM(P271:S271)</f>
        <v>900</v>
      </c>
      <c r="P271" s="15">
        <v>360</v>
      </c>
      <c r="Q271" s="15">
        <v>180</v>
      </c>
      <c r="R271" s="15">
        <v>180</v>
      </c>
      <c r="S271" s="15">
        <v>180</v>
      </c>
      <c r="T271" s="40">
        <f>ROUND(N271*O271,0)</f>
        <v>732375</v>
      </c>
      <c r="U271" s="10" t="s">
        <v>410</v>
      </c>
      <c r="V271" s="10" t="s">
        <v>262</v>
      </c>
      <c r="W271" s="10" t="s">
        <v>411</v>
      </c>
    </row>
    <row r="272" spans="1:23" ht="30">
      <c r="A272" s="10">
        <f xml:space="preserve"> IF(V272="","",SUBTOTAL(3,V$8:$V272))</f>
        <v>265</v>
      </c>
      <c r="B272" s="62" t="s">
        <v>466</v>
      </c>
      <c r="C272" s="62" t="s">
        <v>469</v>
      </c>
      <c r="D272" s="24" t="s">
        <v>447</v>
      </c>
      <c r="E272" s="24" t="s">
        <v>448</v>
      </c>
      <c r="F272" s="10" t="s">
        <v>455</v>
      </c>
      <c r="G272" s="24"/>
      <c r="H272" s="24"/>
      <c r="I272" s="24"/>
      <c r="J272" s="24"/>
      <c r="K272" s="24"/>
      <c r="L272" s="24" t="s">
        <v>343</v>
      </c>
      <c r="M272" s="10" t="s">
        <v>15</v>
      </c>
      <c r="N272" s="41">
        <v>1718</v>
      </c>
      <c r="O272" s="25">
        <v>180</v>
      </c>
      <c r="P272" s="19"/>
      <c r="Q272" s="19"/>
      <c r="R272" s="25">
        <v>90</v>
      </c>
      <c r="S272" s="25">
        <v>90</v>
      </c>
      <c r="T272" s="15">
        <f>N272*O272</f>
        <v>309240</v>
      </c>
      <c r="U272" s="11" t="s">
        <v>410</v>
      </c>
      <c r="V272" s="24" t="s">
        <v>262</v>
      </c>
      <c r="W272" s="24" t="s">
        <v>411</v>
      </c>
    </row>
    <row r="273" spans="1:23" ht="45">
      <c r="A273" s="10">
        <f xml:space="preserve"> IF(V273="","",SUBTOTAL(3,V$8:$V273))</f>
        <v>266</v>
      </c>
      <c r="B273" s="61" t="s">
        <v>464</v>
      </c>
      <c r="C273" s="61" t="s">
        <v>467</v>
      </c>
      <c r="D273" s="10" t="s">
        <v>310</v>
      </c>
      <c r="E273" s="10" t="s">
        <v>311</v>
      </c>
      <c r="F273" s="10" t="s">
        <v>455</v>
      </c>
      <c r="G273" s="10"/>
      <c r="H273" s="10"/>
      <c r="I273" s="10"/>
      <c r="J273" s="10"/>
      <c r="K273" s="10"/>
      <c r="L273" s="10" t="s">
        <v>131</v>
      </c>
      <c r="M273" s="10" t="s">
        <v>15</v>
      </c>
      <c r="N273" s="36">
        <v>813.75</v>
      </c>
      <c r="O273" s="15">
        <f>SUM(P273:S273)</f>
        <v>1260</v>
      </c>
      <c r="P273" s="15">
        <v>180</v>
      </c>
      <c r="Q273" s="15">
        <v>360</v>
      </c>
      <c r="R273" s="15">
        <v>360</v>
      </c>
      <c r="S273" s="15">
        <v>360</v>
      </c>
      <c r="T273" s="40">
        <f>ROUND(N273*O273,0)</f>
        <v>1025325</v>
      </c>
      <c r="U273" s="10" t="s">
        <v>263</v>
      </c>
      <c r="V273" s="10" t="s">
        <v>262</v>
      </c>
      <c r="W273" s="10" t="s">
        <v>264</v>
      </c>
    </row>
    <row r="274" spans="1:23" ht="45">
      <c r="A274" s="10">
        <f xml:space="preserve"> IF(V274="","",SUBTOTAL(3,V$8:$V274))</f>
        <v>267</v>
      </c>
      <c r="B274" s="37" t="s">
        <v>465</v>
      </c>
      <c r="C274" s="37" t="s">
        <v>468</v>
      </c>
      <c r="D274" s="38" t="s">
        <v>440</v>
      </c>
      <c r="E274" s="38" t="s">
        <v>441</v>
      </c>
      <c r="F274" s="10" t="s">
        <v>455</v>
      </c>
      <c r="G274" s="39"/>
      <c r="H274" s="39"/>
      <c r="I274" s="38"/>
      <c r="J274" s="38"/>
      <c r="K274" s="38"/>
      <c r="L274" s="39" t="s">
        <v>442</v>
      </c>
      <c r="M274" s="10" t="s">
        <v>15</v>
      </c>
      <c r="N274" s="40">
        <v>12941</v>
      </c>
      <c r="O274" s="22">
        <f>SUM(R274:S274)</f>
        <v>1440</v>
      </c>
      <c r="P274" s="19"/>
      <c r="Q274" s="19"/>
      <c r="R274" s="23">
        <v>720</v>
      </c>
      <c r="S274" s="23">
        <v>720</v>
      </c>
      <c r="T274" s="15">
        <f>N274*O274</f>
        <v>18635040</v>
      </c>
      <c r="U274" s="20" t="s">
        <v>263</v>
      </c>
      <c r="V274" s="21" t="s">
        <v>262</v>
      </c>
      <c r="W274" s="20" t="s">
        <v>264</v>
      </c>
    </row>
    <row r="275" spans="1:23" ht="45">
      <c r="A275" s="10">
        <f xml:space="preserve"> IF(V275="","",SUBTOTAL(3,V$8:$V275))</f>
        <v>268</v>
      </c>
      <c r="B275" s="62" t="s">
        <v>466</v>
      </c>
      <c r="C275" s="62" t="s">
        <v>469</v>
      </c>
      <c r="D275" s="24" t="s">
        <v>447</v>
      </c>
      <c r="E275" s="24" t="s">
        <v>448</v>
      </c>
      <c r="F275" s="10" t="s">
        <v>455</v>
      </c>
      <c r="G275" s="24"/>
      <c r="H275" s="24"/>
      <c r="I275" s="24"/>
      <c r="J275" s="24"/>
      <c r="K275" s="24"/>
      <c r="L275" s="24" t="s">
        <v>343</v>
      </c>
      <c r="M275" s="10" t="s">
        <v>15</v>
      </c>
      <c r="N275" s="41">
        <v>1718</v>
      </c>
      <c r="O275" s="25">
        <v>360</v>
      </c>
      <c r="P275" s="19"/>
      <c r="Q275" s="19"/>
      <c r="R275" s="25">
        <v>180</v>
      </c>
      <c r="S275" s="25">
        <v>180</v>
      </c>
      <c r="T275" s="15">
        <f>N275*O275</f>
        <v>618480</v>
      </c>
      <c r="U275" s="11" t="s">
        <v>263</v>
      </c>
      <c r="V275" s="24" t="s">
        <v>262</v>
      </c>
      <c r="W275" s="24" t="s">
        <v>264</v>
      </c>
    </row>
    <row r="276" spans="1:23" ht="30">
      <c r="A276" s="10">
        <f xml:space="preserve"> IF(V276="","",SUBTOTAL(3,V$8:$V276))</f>
        <v>269</v>
      </c>
      <c r="B276" s="37" t="s">
        <v>465</v>
      </c>
      <c r="C276" s="37" t="s">
        <v>468</v>
      </c>
      <c r="D276" s="38" t="s">
        <v>440</v>
      </c>
      <c r="E276" s="38" t="s">
        <v>441</v>
      </c>
      <c r="F276" s="10" t="s">
        <v>455</v>
      </c>
      <c r="G276" s="39"/>
      <c r="H276" s="39"/>
      <c r="I276" s="38"/>
      <c r="J276" s="38"/>
      <c r="K276" s="38"/>
      <c r="L276" s="39" t="s">
        <v>442</v>
      </c>
      <c r="M276" s="10" t="s">
        <v>15</v>
      </c>
      <c r="N276" s="40">
        <v>12941</v>
      </c>
      <c r="O276" s="22">
        <f>SUM(R276:S276)</f>
        <v>1440</v>
      </c>
      <c r="P276" s="19"/>
      <c r="Q276" s="19"/>
      <c r="R276" s="23">
        <v>720</v>
      </c>
      <c r="S276" s="23">
        <v>720</v>
      </c>
      <c r="T276" s="15">
        <f>N276*O276</f>
        <v>18635040</v>
      </c>
      <c r="U276" s="20" t="s">
        <v>35</v>
      </c>
      <c r="V276" s="21" t="s">
        <v>36</v>
      </c>
      <c r="W276" s="20" t="s">
        <v>529</v>
      </c>
    </row>
    <row r="277" spans="1:23" ht="30">
      <c r="A277" s="10">
        <f xml:space="preserve"> IF(V277="","",SUBTOTAL(3,V$8:$V277))</f>
        <v>270</v>
      </c>
      <c r="B277" s="61" t="s">
        <v>464</v>
      </c>
      <c r="C277" s="61" t="s">
        <v>467</v>
      </c>
      <c r="D277" s="10" t="s">
        <v>310</v>
      </c>
      <c r="E277" s="10" t="s">
        <v>311</v>
      </c>
      <c r="F277" s="10" t="s">
        <v>455</v>
      </c>
      <c r="G277" s="10"/>
      <c r="H277" s="10"/>
      <c r="I277" s="10"/>
      <c r="J277" s="10"/>
      <c r="K277" s="10"/>
      <c r="L277" s="10" t="s">
        <v>131</v>
      </c>
      <c r="M277" s="10" t="s">
        <v>15</v>
      </c>
      <c r="N277" s="36">
        <v>813.75</v>
      </c>
      <c r="O277" s="15">
        <f>SUM(P277:S277)</f>
        <v>7200</v>
      </c>
      <c r="P277" s="15">
        <v>0</v>
      </c>
      <c r="Q277" s="15">
        <v>2220</v>
      </c>
      <c r="R277" s="15">
        <v>2460</v>
      </c>
      <c r="S277" s="15">
        <v>2520</v>
      </c>
      <c r="T277" s="40">
        <f>ROUND(N277*O277,0)</f>
        <v>5859000</v>
      </c>
      <c r="U277" s="10" t="s">
        <v>173</v>
      </c>
      <c r="V277" s="10" t="s">
        <v>36</v>
      </c>
      <c r="W277" s="10" t="s">
        <v>174</v>
      </c>
    </row>
    <row r="278" spans="1:23" ht="30">
      <c r="A278" s="10">
        <f xml:space="preserve"> IF(V278="","",SUBTOTAL(3,V$8:$V278))</f>
        <v>271</v>
      </c>
      <c r="B278" s="37" t="s">
        <v>465</v>
      </c>
      <c r="C278" s="37" t="s">
        <v>468</v>
      </c>
      <c r="D278" s="38" t="s">
        <v>440</v>
      </c>
      <c r="E278" s="38" t="s">
        <v>441</v>
      </c>
      <c r="F278" s="10" t="s">
        <v>455</v>
      </c>
      <c r="G278" s="39"/>
      <c r="H278" s="39"/>
      <c r="I278" s="38"/>
      <c r="J278" s="38"/>
      <c r="K278" s="38"/>
      <c r="L278" s="39" t="s">
        <v>442</v>
      </c>
      <c r="M278" s="10" t="s">
        <v>15</v>
      </c>
      <c r="N278" s="40">
        <v>12941</v>
      </c>
      <c r="O278" s="22">
        <f>SUM(R278:S278)</f>
        <v>26880</v>
      </c>
      <c r="P278" s="19"/>
      <c r="Q278" s="19"/>
      <c r="R278" s="23">
        <v>13200</v>
      </c>
      <c r="S278" s="23">
        <v>13680</v>
      </c>
      <c r="T278" s="15">
        <f>N278*O278</f>
        <v>347854080</v>
      </c>
      <c r="U278" s="20" t="s">
        <v>173</v>
      </c>
      <c r="V278" s="21" t="s">
        <v>36</v>
      </c>
      <c r="W278" s="20" t="s">
        <v>174</v>
      </c>
    </row>
    <row r="279" spans="1:23" ht="30">
      <c r="A279" s="10">
        <f xml:space="preserve"> IF(V279="","",SUBTOTAL(3,V$8:$V279))</f>
        <v>272</v>
      </c>
      <c r="B279" s="62" t="s">
        <v>466</v>
      </c>
      <c r="C279" s="62" t="s">
        <v>469</v>
      </c>
      <c r="D279" s="24" t="s">
        <v>447</v>
      </c>
      <c r="E279" s="24" t="s">
        <v>448</v>
      </c>
      <c r="F279" s="10" t="s">
        <v>455</v>
      </c>
      <c r="G279" s="24"/>
      <c r="H279" s="24"/>
      <c r="I279" s="24"/>
      <c r="J279" s="24"/>
      <c r="K279" s="24"/>
      <c r="L279" s="24" t="s">
        <v>343</v>
      </c>
      <c r="M279" s="10" t="s">
        <v>15</v>
      </c>
      <c r="N279" s="41">
        <v>1718</v>
      </c>
      <c r="O279" s="25">
        <v>2490</v>
      </c>
      <c r="P279" s="19"/>
      <c r="Q279" s="19"/>
      <c r="R279" s="25">
        <v>1230</v>
      </c>
      <c r="S279" s="25">
        <v>1260</v>
      </c>
      <c r="T279" s="15">
        <f>N279*O279</f>
        <v>4277820</v>
      </c>
      <c r="U279" s="11" t="s">
        <v>173</v>
      </c>
      <c r="V279" s="24" t="s">
        <v>36</v>
      </c>
      <c r="W279" s="24" t="s">
        <v>174</v>
      </c>
    </row>
    <row r="280" spans="1:23" ht="30">
      <c r="A280" s="10">
        <f xml:space="preserve"> IF(V280="","",SUBTOTAL(3,V$8:$V280))</f>
        <v>273</v>
      </c>
      <c r="B280" s="61" t="s">
        <v>463</v>
      </c>
      <c r="C280" s="61" t="s">
        <v>467</v>
      </c>
      <c r="D280" s="10" t="s">
        <v>310</v>
      </c>
      <c r="E280" s="10" t="s">
        <v>311</v>
      </c>
      <c r="F280" s="10" t="s">
        <v>455</v>
      </c>
      <c r="G280" s="10"/>
      <c r="H280" s="10"/>
      <c r="I280" s="10"/>
      <c r="J280" s="10"/>
      <c r="K280" s="10"/>
      <c r="L280" s="10" t="s">
        <v>343</v>
      </c>
      <c r="M280" s="10" t="s">
        <v>15</v>
      </c>
      <c r="N280" s="36">
        <v>813.75</v>
      </c>
      <c r="O280" s="15">
        <f>SUM(P280:S280)</f>
        <v>780</v>
      </c>
      <c r="P280" s="15">
        <v>240</v>
      </c>
      <c r="Q280" s="15">
        <v>180</v>
      </c>
      <c r="R280" s="15">
        <v>180</v>
      </c>
      <c r="S280" s="15">
        <v>180</v>
      </c>
      <c r="T280" s="40">
        <f>ROUND(N280*O280,0)</f>
        <v>634725</v>
      </c>
      <c r="U280" s="10" t="s">
        <v>52</v>
      </c>
      <c r="V280" s="10" t="s">
        <v>53</v>
      </c>
      <c r="W280" s="10" t="s">
        <v>54</v>
      </c>
    </row>
    <row r="281" spans="1:23" ht="30">
      <c r="A281" s="10">
        <f xml:space="preserve"> IF(V281="","",SUBTOTAL(3,V$8:$V281))</f>
        <v>274</v>
      </c>
      <c r="B281" s="62" t="s">
        <v>466</v>
      </c>
      <c r="C281" s="62" t="s">
        <v>469</v>
      </c>
      <c r="D281" s="24" t="s">
        <v>447</v>
      </c>
      <c r="E281" s="24" t="s">
        <v>448</v>
      </c>
      <c r="F281" s="10" t="s">
        <v>455</v>
      </c>
      <c r="G281" s="24"/>
      <c r="H281" s="24"/>
      <c r="I281" s="24"/>
      <c r="J281" s="24"/>
      <c r="K281" s="24"/>
      <c r="L281" s="24" t="s">
        <v>343</v>
      </c>
      <c r="M281" s="10" t="s">
        <v>15</v>
      </c>
      <c r="N281" s="41">
        <v>1718</v>
      </c>
      <c r="O281" s="25">
        <v>180</v>
      </c>
      <c r="P281" s="19"/>
      <c r="Q281" s="19"/>
      <c r="R281" s="25">
        <v>90</v>
      </c>
      <c r="S281" s="25">
        <v>90</v>
      </c>
      <c r="T281" s="15">
        <f>N281*O281</f>
        <v>309240</v>
      </c>
      <c r="U281" s="11" t="s">
        <v>52</v>
      </c>
      <c r="V281" s="24" t="s">
        <v>53</v>
      </c>
      <c r="W281" s="24" t="s">
        <v>54</v>
      </c>
    </row>
    <row r="282" spans="1:23" ht="30">
      <c r="A282" s="10">
        <f xml:space="preserve"> IF(V282="","",SUBTOTAL(3,V$8:$V282))</f>
        <v>275</v>
      </c>
      <c r="B282" s="61" t="s">
        <v>463</v>
      </c>
      <c r="C282" s="61" t="s">
        <v>467</v>
      </c>
      <c r="D282" s="10" t="s">
        <v>310</v>
      </c>
      <c r="E282" s="10" t="s">
        <v>311</v>
      </c>
      <c r="F282" s="10" t="s">
        <v>455</v>
      </c>
      <c r="G282" s="10"/>
      <c r="H282" s="10"/>
      <c r="I282" s="10"/>
      <c r="J282" s="10"/>
      <c r="K282" s="10"/>
      <c r="L282" s="10" t="s">
        <v>343</v>
      </c>
      <c r="M282" s="10" t="s">
        <v>15</v>
      </c>
      <c r="N282" s="36">
        <v>813.75</v>
      </c>
      <c r="O282" s="15">
        <f>SUM(P282:S282)</f>
        <v>4000</v>
      </c>
      <c r="P282" s="15">
        <v>1000</v>
      </c>
      <c r="Q282" s="15">
        <v>1000</v>
      </c>
      <c r="R282" s="15">
        <v>1000</v>
      </c>
      <c r="S282" s="15">
        <v>1000</v>
      </c>
      <c r="T282" s="40">
        <f t="shared" ref="T282:T283" si="6">ROUND(N282*O282,0)</f>
        <v>3255000</v>
      </c>
      <c r="U282" s="10" t="s">
        <v>42</v>
      </c>
      <c r="V282" s="10" t="s">
        <v>43</v>
      </c>
      <c r="W282" s="10" t="s">
        <v>44</v>
      </c>
    </row>
    <row r="283" spans="1:23" ht="30">
      <c r="A283" s="10">
        <f xml:space="preserve"> IF(V283="","",SUBTOTAL(3,V$8:$V283))</f>
        <v>276</v>
      </c>
      <c r="B283" s="61" t="s">
        <v>464</v>
      </c>
      <c r="C283" s="61" t="s">
        <v>467</v>
      </c>
      <c r="D283" s="10" t="s">
        <v>310</v>
      </c>
      <c r="E283" s="10" t="s">
        <v>311</v>
      </c>
      <c r="F283" s="10" t="s">
        <v>455</v>
      </c>
      <c r="G283" s="10"/>
      <c r="H283" s="10"/>
      <c r="I283" s="10"/>
      <c r="J283" s="10"/>
      <c r="K283" s="10"/>
      <c r="L283" s="10" t="s">
        <v>131</v>
      </c>
      <c r="M283" s="10" t="s">
        <v>15</v>
      </c>
      <c r="N283" s="36">
        <v>813.75</v>
      </c>
      <c r="O283" s="15">
        <f>SUM(P283:S283)</f>
        <v>11500</v>
      </c>
      <c r="P283" s="15">
        <v>2000</v>
      </c>
      <c r="Q283" s="15">
        <v>3000</v>
      </c>
      <c r="R283" s="15">
        <v>3000</v>
      </c>
      <c r="S283" s="15">
        <v>3500</v>
      </c>
      <c r="T283" s="40">
        <f t="shared" si="6"/>
        <v>9358125</v>
      </c>
      <c r="U283" s="10" t="s">
        <v>42</v>
      </c>
      <c r="V283" s="10" t="s">
        <v>43</v>
      </c>
      <c r="W283" s="10" t="s">
        <v>44</v>
      </c>
    </row>
    <row r="284" spans="1:23" ht="30">
      <c r="A284" s="10">
        <f xml:space="preserve"> IF(V284="","",SUBTOTAL(3,V$8:$V284))</f>
        <v>277</v>
      </c>
      <c r="B284" s="37" t="s">
        <v>465</v>
      </c>
      <c r="C284" s="37" t="s">
        <v>468</v>
      </c>
      <c r="D284" s="38" t="s">
        <v>440</v>
      </c>
      <c r="E284" s="38" t="s">
        <v>441</v>
      </c>
      <c r="F284" s="10" t="s">
        <v>455</v>
      </c>
      <c r="G284" s="39"/>
      <c r="H284" s="39"/>
      <c r="I284" s="38"/>
      <c r="J284" s="38"/>
      <c r="K284" s="38"/>
      <c r="L284" s="39" t="s">
        <v>442</v>
      </c>
      <c r="M284" s="10" t="s">
        <v>15</v>
      </c>
      <c r="N284" s="40">
        <v>12941</v>
      </c>
      <c r="O284" s="22">
        <f>SUM(R284:S284)</f>
        <v>1000</v>
      </c>
      <c r="P284" s="19"/>
      <c r="Q284" s="19"/>
      <c r="R284" s="23">
        <v>760</v>
      </c>
      <c r="S284" s="23">
        <v>240</v>
      </c>
      <c r="T284" s="15">
        <f>N284*O284</f>
        <v>12941000</v>
      </c>
      <c r="U284" s="20" t="s">
        <v>42</v>
      </c>
      <c r="V284" s="21" t="s">
        <v>43</v>
      </c>
      <c r="W284" s="20" t="s">
        <v>44</v>
      </c>
    </row>
    <row r="285" spans="1:23" ht="30">
      <c r="A285" s="10">
        <f xml:space="preserve"> IF(V285="","",SUBTOTAL(3,V$8:$V285))</f>
        <v>278</v>
      </c>
      <c r="B285" s="62" t="s">
        <v>466</v>
      </c>
      <c r="C285" s="62" t="s">
        <v>469</v>
      </c>
      <c r="D285" s="24" t="s">
        <v>447</v>
      </c>
      <c r="E285" s="24" t="s">
        <v>448</v>
      </c>
      <c r="F285" s="10" t="s">
        <v>455</v>
      </c>
      <c r="G285" s="24"/>
      <c r="H285" s="24"/>
      <c r="I285" s="24"/>
      <c r="J285" s="24"/>
      <c r="K285" s="24"/>
      <c r="L285" s="24" t="s">
        <v>343</v>
      </c>
      <c r="M285" s="10" t="s">
        <v>15</v>
      </c>
      <c r="N285" s="41">
        <v>1718</v>
      </c>
      <c r="O285" s="25">
        <v>4300</v>
      </c>
      <c r="P285" s="19"/>
      <c r="Q285" s="19"/>
      <c r="R285" s="25">
        <v>2100</v>
      </c>
      <c r="S285" s="25">
        <v>2200</v>
      </c>
      <c r="T285" s="15">
        <f>N285*O285</f>
        <v>7387400</v>
      </c>
      <c r="U285" s="11" t="s">
        <v>42</v>
      </c>
      <c r="V285" s="24" t="s">
        <v>43</v>
      </c>
      <c r="W285" s="24" t="s">
        <v>44</v>
      </c>
    </row>
    <row r="286" spans="1:23" ht="30">
      <c r="A286" s="10">
        <f xml:space="preserve"> IF(V286="","",SUBTOTAL(3,V$8:$V286))</f>
        <v>279</v>
      </c>
      <c r="B286" s="61" t="s">
        <v>464</v>
      </c>
      <c r="C286" s="61" t="s">
        <v>467</v>
      </c>
      <c r="D286" s="10" t="s">
        <v>310</v>
      </c>
      <c r="E286" s="10" t="s">
        <v>311</v>
      </c>
      <c r="F286" s="10" t="s">
        <v>455</v>
      </c>
      <c r="G286" s="10"/>
      <c r="H286" s="10"/>
      <c r="I286" s="10"/>
      <c r="J286" s="10"/>
      <c r="K286" s="10"/>
      <c r="L286" s="10" t="s">
        <v>131</v>
      </c>
      <c r="M286" s="10" t="s">
        <v>15</v>
      </c>
      <c r="N286" s="36">
        <v>813.75</v>
      </c>
      <c r="O286" s="15">
        <f>SUM(P286:S286)</f>
        <v>900</v>
      </c>
      <c r="P286" s="15">
        <v>360</v>
      </c>
      <c r="Q286" s="15">
        <v>180</v>
      </c>
      <c r="R286" s="15">
        <v>180</v>
      </c>
      <c r="S286" s="15">
        <v>180</v>
      </c>
      <c r="T286" s="40">
        <f>ROUND(N286*O286,0)</f>
        <v>732375</v>
      </c>
      <c r="U286" s="10" t="s">
        <v>182</v>
      </c>
      <c r="V286" s="10" t="s">
        <v>183</v>
      </c>
      <c r="W286" s="10" t="s">
        <v>184</v>
      </c>
    </row>
    <row r="287" spans="1:23" ht="30">
      <c r="A287" s="10">
        <f xml:space="preserve"> IF(V287="","",SUBTOTAL(3,V$8:$V287))</f>
        <v>280</v>
      </c>
      <c r="B287" s="62" t="s">
        <v>466</v>
      </c>
      <c r="C287" s="62" t="s">
        <v>469</v>
      </c>
      <c r="D287" s="24" t="s">
        <v>447</v>
      </c>
      <c r="E287" s="24" t="s">
        <v>448</v>
      </c>
      <c r="F287" s="10" t="s">
        <v>455</v>
      </c>
      <c r="G287" s="24"/>
      <c r="H287" s="24"/>
      <c r="I287" s="24"/>
      <c r="J287" s="24"/>
      <c r="K287" s="24"/>
      <c r="L287" s="24" t="s">
        <v>343</v>
      </c>
      <c r="M287" s="10" t="s">
        <v>15</v>
      </c>
      <c r="N287" s="41">
        <v>1718</v>
      </c>
      <c r="O287" s="25">
        <v>180</v>
      </c>
      <c r="P287" s="19"/>
      <c r="Q287" s="19"/>
      <c r="R287" s="25">
        <v>90</v>
      </c>
      <c r="S287" s="25">
        <v>90</v>
      </c>
      <c r="T287" s="15">
        <f>N287*O287</f>
        <v>309240</v>
      </c>
      <c r="U287" s="11" t="s">
        <v>182</v>
      </c>
      <c r="V287" s="24" t="s">
        <v>183</v>
      </c>
      <c r="W287" s="24" t="s">
        <v>184</v>
      </c>
    </row>
    <row r="288" spans="1:23" ht="30">
      <c r="A288" s="10">
        <f xml:space="preserve"> IF(V288="","",SUBTOTAL(3,V$8:$V288))</f>
        <v>281</v>
      </c>
      <c r="B288" s="61" t="s">
        <v>464</v>
      </c>
      <c r="C288" s="61" t="s">
        <v>467</v>
      </c>
      <c r="D288" s="10" t="s">
        <v>310</v>
      </c>
      <c r="E288" s="10" t="s">
        <v>311</v>
      </c>
      <c r="F288" s="10" t="s">
        <v>455</v>
      </c>
      <c r="G288" s="10"/>
      <c r="H288" s="10"/>
      <c r="I288" s="10"/>
      <c r="J288" s="10"/>
      <c r="K288" s="10"/>
      <c r="L288" s="10" t="s">
        <v>131</v>
      </c>
      <c r="M288" s="10" t="s">
        <v>15</v>
      </c>
      <c r="N288" s="36">
        <v>813.75</v>
      </c>
      <c r="O288" s="15">
        <f>SUM(P288:S288)</f>
        <v>900</v>
      </c>
      <c r="P288" s="15">
        <v>360</v>
      </c>
      <c r="Q288" s="15">
        <v>180</v>
      </c>
      <c r="R288" s="15">
        <v>180</v>
      </c>
      <c r="S288" s="15">
        <v>180</v>
      </c>
      <c r="T288" s="40">
        <f>ROUND(N288*O288,0)</f>
        <v>732375</v>
      </c>
      <c r="U288" s="10" t="s">
        <v>185</v>
      </c>
      <c r="V288" s="10" t="s">
        <v>183</v>
      </c>
      <c r="W288" s="10" t="s">
        <v>186</v>
      </c>
    </row>
    <row r="289" spans="1:23" ht="30">
      <c r="A289" s="10">
        <f xml:space="preserve"> IF(V289="","",SUBTOTAL(3,V$8:$V289))</f>
        <v>282</v>
      </c>
      <c r="B289" s="62" t="s">
        <v>466</v>
      </c>
      <c r="C289" s="62" t="s">
        <v>469</v>
      </c>
      <c r="D289" s="24" t="s">
        <v>447</v>
      </c>
      <c r="E289" s="24" t="s">
        <v>448</v>
      </c>
      <c r="F289" s="10" t="s">
        <v>455</v>
      </c>
      <c r="G289" s="24"/>
      <c r="H289" s="24"/>
      <c r="I289" s="24"/>
      <c r="J289" s="24"/>
      <c r="K289" s="24"/>
      <c r="L289" s="24" t="s">
        <v>343</v>
      </c>
      <c r="M289" s="10" t="s">
        <v>15</v>
      </c>
      <c r="N289" s="41">
        <v>1718</v>
      </c>
      <c r="O289" s="25">
        <v>180</v>
      </c>
      <c r="P289" s="19"/>
      <c r="Q289" s="19"/>
      <c r="R289" s="25">
        <v>90</v>
      </c>
      <c r="S289" s="25">
        <v>90</v>
      </c>
      <c r="T289" s="15">
        <f>N289*O289</f>
        <v>309240</v>
      </c>
      <c r="U289" s="11" t="s">
        <v>185</v>
      </c>
      <c r="V289" s="24" t="s">
        <v>183</v>
      </c>
      <c r="W289" s="24" t="s">
        <v>186</v>
      </c>
    </row>
    <row r="290" spans="1:23" ht="45">
      <c r="A290" s="10">
        <f xml:space="preserve"> IF(V290="","",SUBTOTAL(3,V$8:$V290))</f>
        <v>283</v>
      </c>
      <c r="B290" s="61" t="s">
        <v>464</v>
      </c>
      <c r="C290" s="61" t="s">
        <v>467</v>
      </c>
      <c r="D290" s="10" t="s">
        <v>310</v>
      </c>
      <c r="E290" s="10" t="s">
        <v>311</v>
      </c>
      <c r="F290" s="10" t="s">
        <v>455</v>
      </c>
      <c r="G290" s="10"/>
      <c r="H290" s="10"/>
      <c r="I290" s="10"/>
      <c r="J290" s="10"/>
      <c r="K290" s="10"/>
      <c r="L290" s="10" t="s">
        <v>131</v>
      </c>
      <c r="M290" s="10" t="s">
        <v>15</v>
      </c>
      <c r="N290" s="36">
        <v>813.75</v>
      </c>
      <c r="O290" s="15">
        <f>SUM(P290:S290)</f>
        <v>1440</v>
      </c>
      <c r="P290" s="15">
        <v>360</v>
      </c>
      <c r="Q290" s="15">
        <v>360</v>
      </c>
      <c r="R290" s="15">
        <v>360</v>
      </c>
      <c r="S290" s="15">
        <v>360</v>
      </c>
      <c r="T290" s="40">
        <f>ROUND(N290*O290,0)</f>
        <v>1171800</v>
      </c>
      <c r="U290" s="10" t="s">
        <v>187</v>
      </c>
      <c r="V290" s="10" t="s">
        <v>183</v>
      </c>
      <c r="W290" s="10" t="s">
        <v>188</v>
      </c>
    </row>
    <row r="291" spans="1:23" ht="45">
      <c r="A291" s="10">
        <f xml:space="preserve"> IF(V291="","",SUBTOTAL(3,V$8:$V291))</f>
        <v>284</v>
      </c>
      <c r="B291" s="62" t="s">
        <v>466</v>
      </c>
      <c r="C291" s="62" t="s">
        <v>469</v>
      </c>
      <c r="D291" s="24" t="s">
        <v>447</v>
      </c>
      <c r="E291" s="24" t="s">
        <v>448</v>
      </c>
      <c r="F291" s="10" t="s">
        <v>455</v>
      </c>
      <c r="G291" s="24"/>
      <c r="H291" s="24"/>
      <c r="I291" s="24"/>
      <c r="J291" s="24"/>
      <c r="K291" s="24"/>
      <c r="L291" s="24" t="s">
        <v>343</v>
      </c>
      <c r="M291" s="10" t="s">
        <v>15</v>
      </c>
      <c r="N291" s="41">
        <v>1718</v>
      </c>
      <c r="O291" s="25">
        <v>360</v>
      </c>
      <c r="P291" s="19"/>
      <c r="Q291" s="19"/>
      <c r="R291" s="25">
        <v>180</v>
      </c>
      <c r="S291" s="25">
        <v>180</v>
      </c>
      <c r="T291" s="15">
        <f>N291*O291</f>
        <v>618480</v>
      </c>
      <c r="U291" s="11" t="s">
        <v>187</v>
      </c>
      <c r="V291" s="24" t="s">
        <v>183</v>
      </c>
      <c r="W291" s="24" t="s">
        <v>188</v>
      </c>
    </row>
    <row r="292" spans="1:23" ht="30">
      <c r="A292" s="10">
        <f xml:space="preserve"> IF(V292="","",SUBTOTAL(3,V$8:$V292))</f>
        <v>285</v>
      </c>
      <c r="B292" s="61" t="s">
        <v>463</v>
      </c>
      <c r="C292" s="61" t="s">
        <v>467</v>
      </c>
      <c r="D292" s="10" t="s">
        <v>310</v>
      </c>
      <c r="E292" s="10" t="s">
        <v>311</v>
      </c>
      <c r="F292" s="10" t="s">
        <v>455</v>
      </c>
      <c r="G292" s="10"/>
      <c r="H292" s="10"/>
      <c r="I292" s="10"/>
      <c r="J292" s="10"/>
      <c r="K292" s="10"/>
      <c r="L292" s="10" t="s">
        <v>343</v>
      </c>
      <c r="M292" s="10" t="s">
        <v>15</v>
      </c>
      <c r="N292" s="36">
        <v>813.75</v>
      </c>
      <c r="O292" s="15">
        <f>SUM(P292:S292)</f>
        <v>6000</v>
      </c>
      <c r="P292" s="15">
        <v>1200</v>
      </c>
      <c r="Q292" s="15">
        <v>1200</v>
      </c>
      <c r="R292" s="15">
        <v>1800</v>
      </c>
      <c r="S292" s="15">
        <v>1800</v>
      </c>
      <c r="T292" s="40">
        <f t="shared" ref="T292:T293" si="7">ROUND(N292*O292,0)</f>
        <v>4882500</v>
      </c>
      <c r="U292" s="10" t="s">
        <v>92</v>
      </c>
      <c r="V292" s="10" t="s">
        <v>93</v>
      </c>
      <c r="W292" s="10" t="s">
        <v>94</v>
      </c>
    </row>
    <row r="293" spans="1:23" ht="30">
      <c r="A293" s="10">
        <f xml:space="preserve"> IF(V293="","",SUBTOTAL(3,V$8:$V293))</f>
        <v>286</v>
      </c>
      <c r="B293" s="61" t="s">
        <v>464</v>
      </c>
      <c r="C293" s="61" t="s">
        <v>467</v>
      </c>
      <c r="D293" s="10" t="s">
        <v>310</v>
      </c>
      <c r="E293" s="10" t="s">
        <v>311</v>
      </c>
      <c r="F293" s="10" t="s">
        <v>455</v>
      </c>
      <c r="G293" s="10"/>
      <c r="H293" s="10"/>
      <c r="I293" s="10"/>
      <c r="J293" s="10"/>
      <c r="K293" s="10"/>
      <c r="L293" s="10" t="s">
        <v>131</v>
      </c>
      <c r="M293" s="10" t="s">
        <v>15</v>
      </c>
      <c r="N293" s="36">
        <v>813.75</v>
      </c>
      <c r="O293" s="15">
        <f>SUM(P293:S293)</f>
        <v>6300</v>
      </c>
      <c r="P293" s="15">
        <v>1500</v>
      </c>
      <c r="Q293" s="15">
        <v>1200</v>
      </c>
      <c r="R293" s="15">
        <v>1800</v>
      </c>
      <c r="S293" s="15">
        <v>1800</v>
      </c>
      <c r="T293" s="40">
        <f t="shared" si="7"/>
        <v>5126625</v>
      </c>
      <c r="U293" s="10" t="s">
        <v>92</v>
      </c>
      <c r="V293" s="10" t="s">
        <v>93</v>
      </c>
      <c r="W293" s="10" t="s">
        <v>94</v>
      </c>
    </row>
    <row r="294" spans="1:23" ht="30">
      <c r="A294" s="10">
        <f xml:space="preserve"> IF(V294="","",SUBTOTAL(3,V$8:$V294))</f>
        <v>287</v>
      </c>
      <c r="B294" s="37" t="s">
        <v>465</v>
      </c>
      <c r="C294" s="37" t="s">
        <v>468</v>
      </c>
      <c r="D294" s="38" t="s">
        <v>440</v>
      </c>
      <c r="E294" s="38" t="s">
        <v>441</v>
      </c>
      <c r="F294" s="10" t="s">
        <v>455</v>
      </c>
      <c r="G294" s="39"/>
      <c r="H294" s="39"/>
      <c r="I294" s="38"/>
      <c r="J294" s="38"/>
      <c r="K294" s="38"/>
      <c r="L294" s="39" t="s">
        <v>442</v>
      </c>
      <c r="M294" s="10" t="s">
        <v>15</v>
      </c>
      <c r="N294" s="40">
        <v>12941</v>
      </c>
      <c r="O294" s="22">
        <f>SUM(R294:S294)</f>
        <v>2400</v>
      </c>
      <c r="P294" s="19"/>
      <c r="Q294" s="19"/>
      <c r="R294" s="23">
        <v>2400</v>
      </c>
      <c r="S294" s="23">
        <v>0</v>
      </c>
      <c r="T294" s="15">
        <f>N294*O294</f>
        <v>31058400</v>
      </c>
      <c r="U294" s="20" t="s">
        <v>92</v>
      </c>
      <c r="V294" s="21" t="s">
        <v>93</v>
      </c>
      <c r="W294" s="20" t="s">
        <v>94</v>
      </c>
    </row>
    <row r="295" spans="1:23" ht="30">
      <c r="A295" s="10">
        <f xml:space="preserve"> IF(V295="","",SUBTOTAL(3,V$8:$V295))</f>
        <v>288</v>
      </c>
      <c r="B295" s="62" t="s">
        <v>466</v>
      </c>
      <c r="C295" s="62" t="s">
        <v>469</v>
      </c>
      <c r="D295" s="24" t="s">
        <v>447</v>
      </c>
      <c r="E295" s="24" t="s">
        <v>448</v>
      </c>
      <c r="F295" s="10" t="s">
        <v>455</v>
      </c>
      <c r="G295" s="24"/>
      <c r="H295" s="24"/>
      <c r="I295" s="24"/>
      <c r="J295" s="24"/>
      <c r="K295" s="24"/>
      <c r="L295" s="24" t="s">
        <v>343</v>
      </c>
      <c r="M295" s="10" t="s">
        <v>15</v>
      </c>
      <c r="N295" s="41">
        <v>1718</v>
      </c>
      <c r="O295" s="25">
        <v>3630</v>
      </c>
      <c r="P295" s="19"/>
      <c r="Q295" s="19"/>
      <c r="R295" s="25">
        <v>1470</v>
      </c>
      <c r="S295" s="25">
        <v>2160</v>
      </c>
      <c r="T295" s="15">
        <f>N295*O295</f>
        <v>6236340</v>
      </c>
      <c r="U295" s="11" t="s">
        <v>92</v>
      </c>
      <c r="V295" s="24" t="s">
        <v>93</v>
      </c>
      <c r="W295" s="24" t="s">
        <v>94</v>
      </c>
    </row>
    <row r="296" spans="1:23" ht="30">
      <c r="A296" s="10">
        <f xml:space="preserve"> IF(V296="","",SUBTOTAL(3,V$8:$V296))</f>
        <v>289</v>
      </c>
      <c r="B296" s="37" t="s">
        <v>465</v>
      </c>
      <c r="C296" s="37" t="s">
        <v>468</v>
      </c>
      <c r="D296" s="38" t="s">
        <v>440</v>
      </c>
      <c r="E296" s="38" t="s">
        <v>441</v>
      </c>
      <c r="F296" s="10" t="s">
        <v>455</v>
      </c>
      <c r="G296" s="39"/>
      <c r="H296" s="39"/>
      <c r="I296" s="38"/>
      <c r="J296" s="38"/>
      <c r="K296" s="38"/>
      <c r="L296" s="39" t="s">
        <v>442</v>
      </c>
      <c r="M296" s="10" t="s">
        <v>15</v>
      </c>
      <c r="N296" s="40">
        <v>12941</v>
      </c>
      <c r="O296" s="22">
        <f>SUM(R296:S296)</f>
        <v>1320</v>
      </c>
      <c r="P296" s="19"/>
      <c r="Q296" s="19"/>
      <c r="R296" s="23">
        <v>0</v>
      </c>
      <c r="S296" s="23">
        <v>1320</v>
      </c>
      <c r="T296" s="15">
        <f>N296*O296</f>
        <v>17082120</v>
      </c>
      <c r="U296" s="20" t="s">
        <v>95</v>
      </c>
      <c r="V296" s="21" t="s">
        <v>93</v>
      </c>
      <c r="W296" s="20" t="s">
        <v>530</v>
      </c>
    </row>
    <row r="297" spans="1:23" ht="30">
      <c r="A297" s="10">
        <f xml:space="preserve"> IF(V297="","",SUBTOTAL(3,V$8:$V297))</f>
        <v>290</v>
      </c>
      <c r="B297" s="61" t="s">
        <v>463</v>
      </c>
      <c r="C297" s="61" t="s">
        <v>467</v>
      </c>
      <c r="D297" s="10" t="s">
        <v>310</v>
      </c>
      <c r="E297" s="10" t="s">
        <v>311</v>
      </c>
      <c r="F297" s="10" t="s">
        <v>455</v>
      </c>
      <c r="G297" s="10"/>
      <c r="H297" s="10"/>
      <c r="I297" s="10"/>
      <c r="J297" s="10"/>
      <c r="K297" s="10"/>
      <c r="L297" s="10" t="s">
        <v>343</v>
      </c>
      <c r="M297" s="10" t="s">
        <v>15</v>
      </c>
      <c r="N297" s="36">
        <v>813.75</v>
      </c>
      <c r="O297" s="15">
        <f>SUM(P297:S297)</f>
        <v>9600</v>
      </c>
      <c r="P297" s="15">
        <v>2400</v>
      </c>
      <c r="Q297" s="15">
        <v>2400</v>
      </c>
      <c r="R297" s="15">
        <v>2400</v>
      </c>
      <c r="S297" s="15">
        <v>2400</v>
      </c>
      <c r="T297" s="40">
        <f t="shared" ref="T297:T298" si="8">ROUND(N297*O297,0)</f>
        <v>7812000</v>
      </c>
      <c r="U297" s="10" t="s">
        <v>96</v>
      </c>
      <c r="V297" s="10" t="s">
        <v>93</v>
      </c>
      <c r="W297" s="10" t="s">
        <v>97</v>
      </c>
    </row>
    <row r="298" spans="1:23" ht="30">
      <c r="A298" s="10">
        <f xml:space="preserve"> IF(V298="","",SUBTOTAL(3,V$8:$V298))</f>
        <v>291</v>
      </c>
      <c r="B298" s="61" t="s">
        <v>464</v>
      </c>
      <c r="C298" s="61" t="s">
        <v>467</v>
      </c>
      <c r="D298" s="10" t="s">
        <v>310</v>
      </c>
      <c r="E298" s="10" t="s">
        <v>311</v>
      </c>
      <c r="F298" s="10" t="s">
        <v>455</v>
      </c>
      <c r="G298" s="10"/>
      <c r="H298" s="10"/>
      <c r="I298" s="10"/>
      <c r="J298" s="10"/>
      <c r="K298" s="10"/>
      <c r="L298" s="10" t="s">
        <v>131</v>
      </c>
      <c r="M298" s="10" t="s">
        <v>15</v>
      </c>
      <c r="N298" s="36">
        <v>813.75</v>
      </c>
      <c r="O298" s="15">
        <f>SUM(P298:S298)</f>
        <v>3720</v>
      </c>
      <c r="P298" s="15">
        <v>1620</v>
      </c>
      <c r="Q298" s="15">
        <v>480</v>
      </c>
      <c r="R298" s="15">
        <v>720</v>
      </c>
      <c r="S298" s="15">
        <v>900</v>
      </c>
      <c r="T298" s="40">
        <f t="shared" si="8"/>
        <v>3027150</v>
      </c>
      <c r="U298" s="10" t="s">
        <v>96</v>
      </c>
      <c r="V298" s="10" t="s">
        <v>93</v>
      </c>
      <c r="W298" s="10" t="s">
        <v>97</v>
      </c>
    </row>
    <row r="299" spans="1:23" ht="30">
      <c r="A299" s="10">
        <f xml:space="preserve"> IF(V299="","",SUBTOTAL(3,V$8:$V299))</f>
        <v>292</v>
      </c>
      <c r="B299" s="37" t="s">
        <v>465</v>
      </c>
      <c r="C299" s="37" t="s">
        <v>468</v>
      </c>
      <c r="D299" s="38" t="s">
        <v>440</v>
      </c>
      <c r="E299" s="38" t="s">
        <v>441</v>
      </c>
      <c r="F299" s="10" t="s">
        <v>455</v>
      </c>
      <c r="G299" s="39"/>
      <c r="H299" s="39"/>
      <c r="I299" s="38"/>
      <c r="J299" s="38"/>
      <c r="K299" s="38"/>
      <c r="L299" s="39" t="s">
        <v>442</v>
      </c>
      <c r="M299" s="10" t="s">
        <v>15</v>
      </c>
      <c r="N299" s="40">
        <v>12941</v>
      </c>
      <c r="O299" s="22">
        <f>SUM(R299:S299)</f>
        <v>4800</v>
      </c>
      <c r="P299" s="19"/>
      <c r="Q299" s="19"/>
      <c r="R299" s="23">
        <v>2400</v>
      </c>
      <c r="S299" s="23">
        <v>2400</v>
      </c>
      <c r="T299" s="15">
        <f>N299*O299</f>
        <v>62116800</v>
      </c>
      <c r="U299" s="20" t="s">
        <v>96</v>
      </c>
      <c r="V299" s="21" t="s">
        <v>93</v>
      </c>
      <c r="W299" s="20" t="s">
        <v>97</v>
      </c>
    </row>
    <row r="300" spans="1:23" ht="30">
      <c r="A300" s="10">
        <f xml:space="preserve"> IF(V300="","",SUBTOTAL(3,V$8:$V300))</f>
        <v>293</v>
      </c>
      <c r="B300" s="62" t="s">
        <v>466</v>
      </c>
      <c r="C300" s="62" t="s">
        <v>469</v>
      </c>
      <c r="D300" s="24" t="s">
        <v>447</v>
      </c>
      <c r="E300" s="24" t="s">
        <v>448</v>
      </c>
      <c r="F300" s="10" t="s">
        <v>455</v>
      </c>
      <c r="G300" s="24"/>
      <c r="H300" s="24"/>
      <c r="I300" s="24"/>
      <c r="J300" s="24"/>
      <c r="K300" s="24"/>
      <c r="L300" s="24" t="s">
        <v>343</v>
      </c>
      <c r="M300" s="10" t="s">
        <v>15</v>
      </c>
      <c r="N300" s="41">
        <v>1718</v>
      </c>
      <c r="O300" s="25">
        <v>3600</v>
      </c>
      <c r="P300" s="19"/>
      <c r="Q300" s="19"/>
      <c r="R300" s="25">
        <v>1800</v>
      </c>
      <c r="S300" s="25">
        <v>1800</v>
      </c>
      <c r="T300" s="15">
        <f>N300*O300</f>
        <v>6184800</v>
      </c>
      <c r="U300" s="11" t="s">
        <v>96</v>
      </c>
      <c r="V300" s="24" t="s">
        <v>93</v>
      </c>
      <c r="W300" s="24" t="s">
        <v>97</v>
      </c>
    </row>
    <row r="301" spans="1:23" ht="30">
      <c r="A301" s="10">
        <f xml:space="preserve"> IF(V301="","",SUBTOTAL(3,V$8:$V301))</f>
        <v>294</v>
      </c>
      <c r="B301" s="61" t="s">
        <v>464</v>
      </c>
      <c r="C301" s="61" t="s">
        <v>467</v>
      </c>
      <c r="D301" s="10" t="s">
        <v>310</v>
      </c>
      <c r="E301" s="10" t="s">
        <v>311</v>
      </c>
      <c r="F301" s="10" t="s">
        <v>455</v>
      </c>
      <c r="G301" s="10"/>
      <c r="H301" s="10"/>
      <c r="I301" s="10"/>
      <c r="J301" s="10"/>
      <c r="K301" s="10"/>
      <c r="L301" s="10" t="s">
        <v>131</v>
      </c>
      <c r="M301" s="10" t="s">
        <v>15</v>
      </c>
      <c r="N301" s="36">
        <v>813.75</v>
      </c>
      <c r="O301" s="15">
        <f>SUM(P301:S301)</f>
        <v>540</v>
      </c>
      <c r="P301" s="15">
        <v>0</v>
      </c>
      <c r="Q301" s="15">
        <v>0</v>
      </c>
      <c r="R301" s="15">
        <v>0</v>
      </c>
      <c r="S301" s="15">
        <v>540</v>
      </c>
      <c r="T301" s="40">
        <f>ROUND(N301*O301,0)</f>
        <v>439425</v>
      </c>
      <c r="U301" s="10" t="s">
        <v>168</v>
      </c>
      <c r="V301" s="10" t="s">
        <v>169</v>
      </c>
      <c r="W301" s="10" t="s">
        <v>170</v>
      </c>
    </row>
    <row r="302" spans="1:23" ht="30">
      <c r="A302" s="10">
        <f xml:space="preserve"> IF(V302="","",SUBTOTAL(3,V$8:$V302))</f>
        <v>295</v>
      </c>
      <c r="B302" s="37" t="s">
        <v>465</v>
      </c>
      <c r="C302" s="37" t="s">
        <v>468</v>
      </c>
      <c r="D302" s="38" t="s">
        <v>440</v>
      </c>
      <c r="E302" s="38" t="s">
        <v>441</v>
      </c>
      <c r="F302" s="10" t="s">
        <v>455</v>
      </c>
      <c r="G302" s="39"/>
      <c r="H302" s="39"/>
      <c r="I302" s="38"/>
      <c r="J302" s="38"/>
      <c r="K302" s="38"/>
      <c r="L302" s="39" t="s">
        <v>442</v>
      </c>
      <c r="M302" s="10" t="s">
        <v>15</v>
      </c>
      <c r="N302" s="40">
        <v>12941</v>
      </c>
      <c r="O302" s="22">
        <f>SUM(R302:S302)</f>
        <v>7800</v>
      </c>
      <c r="P302" s="19"/>
      <c r="Q302" s="19"/>
      <c r="R302" s="23">
        <v>3840</v>
      </c>
      <c r="S302" s="23">
        <v>3960</v>
      </c>
      <c r="T302" s="15">
        <f>N302*O302</f>
        <v>100939800</v>
      </c>
      <c r="U302" s="20" t="s">
        <v>168</v>
      </c>
      <c r="V302" s="21" t="s">
        <v>169</v>
      </c>
      <c r="W302" s="20" t="s">
        <v>170</v>
      </c>
    </row>
    <row r="303" spans="1:23" ht="30">
      <c r="A303" s="10">
        <f xml:space="preserve"> IF(V303="","",SUBTOTAL(3,V$8:$V303))</f>
        <v>296</v>
      </c>
      <c r="B303" s="62" t="s">
        <v>466</v>
      </c>
      <c r="C303" s="62" t="s">
        <v>469</v>
      </c>
      <c r="D303" s="24" t="s">
        <v>447</v>
      </c>
      <c r="E303" s="24" t="s">
        <v>448</v>
      </c>
      <c r="F303" s="10" t="s">
        <v>455</v>
      </c>
      <c r="G303" s="24"/>
      <c r="H303" s="24"/>
      <c r="I303" s="24"/>
      <c r="J303" s="24"/>
      <c r="K303" s="24"/>
      <c r="L303" s="24" t="s">
        <v>343</v>
      </c>
      <c r="M303" s="10" t="s">
        <v>15</v>
      </c>
      <c r="N303" s="41">
        <v>1718</v>
      </c>
      <c r="O303" s="25">
        <v>1440</v>
      </c>
      <c r="P303" s="19"/>
      <c r="Q303" s="19"/>
      <c r="R303" s="25">
        <v>630</v>
      </c>
      <c r="S303" s="25">
        <v>810</v>
      </c>
      <c r="T303" s="15">
        <f>N303*O303</f>
        <v>2473920</v>
      </c>
      <c r="U303" s="11" t="s">
        <v>168</v>
      </c>
      <c r="V303" s="24" t="s">
        <v>169</v>
      </c>
      <c r="W303" s="24" t="s">
        <v>170</v>
      </c>
    </row>
    <row r="304" spans="1:23" ht="45">
      <c r="A304" s="10">
        <f xml:space="preserve"> IF(V304="","",SUBTOTAL(3,V$8:$V304))</f>
        <v>297</v>
      </c>
      <c r="B304" s="61" t="s">
        <v>464</v>
      </c>
      <c r="C304" s="61" t="s">
        <v>467</v>
      </c>
      <c r="D304" s="10" t="s">
        <v>310</v>
      </c>
      <c r="E304" s="10" t="s">
        <v>311</v>
      </c>
      <c r="F304" s="10" t="s">
        <v>455</v>
      </c>
      <c r="G304" s="10"/>
      <c r="H304" s="10"/>
      <c r="I304" s="10"/>
      <c r="J304" s="10"/>
      <c r="K304" s="10"/>
      <c r="L304" s="10" t="s">
        <v>131</v>
      </c>
      <c r="M304" s="10" t="s">
        <v>15</v>
      </c>
      <c r="N304" s="36">
        <v>813.75</v>
      </c>
      <c r="O304" s="15">
        <f>SUM(P304:S304)</f>
        <v>7980</v>
      </c>
      <c r="P304" s="15">
        <v>480</v>
      </c>
      <c r="Q304" s="15">
        <v>2220</v>
      </c>
      <c r="R304" s="15">
        <v>2580</v>
      </c>
      <c r="S304" s="15">
        <v>2700</v>
      </c>
      <c r="T304" s="40">
        <f>ROUND(N304*O304,0)</f>
        <v>6493725</v>
      </c>
      <c r="U304" s="10" t="s">
        <v>171</v>
      </c>
      <c r="V304" s="10" t="s">
        <v>169</v>
      </c>
      <c r="W304" s="10" t="s">
        <v>172</v>
      </c>
    </row>
    <row r="305" spans="1:23" ht="45">
      <c r="A305" s="10">
        <f xml:space="preserve"> IF(V305="","",SUBTOTAL(3,V$8:$V305))</f>
        <v>298</v>
      </c>
      <c r="B305" s="37" t="s">
        <v>465</v>
      </c>
      <c r="C305" s="37" t="s">
        <v>468</v>
      </c>
      <c r="D305" s="38" t="s">
        <v>440</v>
      </c>
      <c r="E305" s="38" t="s">
        <v>441</v>
      </c>
      <c r="F305" s="10" t="s">
        <v>455</v>
      </c>
      <c r="G305" s="39"/>
      <c r="H305" s="39"/>
      <c r="I305" s="38"/>
      <c r="J305" s="38"/>
      <c r="K305" s="38"/>
      <c r="L305" s="39" t="s">
        <v>442</v>
      </c>
      <c r="M305" s="10" t="s">
        <v>15</v>
      </c>
      <c r="N305" s="40">
        <v>12941</v>
      </c>
      <c r="O305" s="22">
        <f>SUM(R305:S305)</f>
        <v>14160</v>
      </c>
      <c r="P305" s="19"/>
      <c r="Q305" s="19"/>
      <c r="R305" s="23">
        <v>6960</v>
      </c>
      <c r="S305" s="23">
        <v>7200</v>
      </c>
      <c r="T305" s="15">
        <f>N305*O305</f>
        <v>183244560</v>
      </c>
      <c r="U305" s="20" t="s">
        <v>171</v>
      </c>
      <c r="V305" s="21" t="s">
        <v>169</v>
      </c>
      <c r="W305" s="20" t="s">
        <v>172</v>
      </c>
    </row>
    <row r="306" spans="1:23" ht="45">
      <c r="A306" s="10">
        <f xml:space="preserve"> IF(V306="","",SUBTOTAL(3,V$8:$V306))</f>
        <v>299</v>
      </c>
      <c r="B306" s="62" t="s">
        <v>466</v>
      </c>
      <c r="C306" s="62" t="s">
        <v>469</v>
      </c>
      <c r="D306" s="24" t="s">
        <v>447</v>
      </c>
      <c r="E306" s="24" t="s">
        <v>448</v>
      </c>
      <c r="F306" s="10" t="s">
        <v>455</v>
      </c>
      <c r="G306" s="24"/>
      <c r="H306" s="24"/>
      <c r="I306" s="24"/>
      <c r="J306" s="24"/>
      <c r="K306" s="24"/>
      <c r="L306" s="24" t="s">
        <v>343</v>
      </c>
      <c r="M306" s="10" t="s">
        <v>15</v>
      </c>
      <c r="N306" s="41">
        <v>1718</v>
      </c>
      <c r="O306" s="25">
        <v>2640</v>
      </c>
      <c r="P306" s="19"/>
      <c r="Q306" s="19"/>
      <c r="R306" s="25">
        <v>1290</v>
      </c>
      <c r="S306" s="25">
        <v>1350</v>
      </c>
      <c r="T306" s="15">
        <f>N306*O306</f>
        <v>4535520</v>
      </c>
      <c r="U306" s="11" t="s">
        <v>171</v>
      </c>
      <c r="V306" s="24" t="s">
        <v>169</v>
      </c>
      <c r="W306" s="24" t="s">
        <v>172</v>
      </c>
    </row>
    <row r="307" spans="1:23" ht="30">
      <c r="A307" s="10">
        <f xml:space="preserve"> IF(V307="","",SUBTOTAL(3,V$8:$V307))</f>
        <v>300</v>
      </c>
      <c r="B307" s="61" t="s">
        <v>463</v>
      </c>
      <c r="C307" s="61" t="s">
        <v>467</v>
      </c>
      <c r="D307" s="10" t="s">
        <v>310</v>
      </c>
      <c r="E307" s="10" t="s">
        <v>311</v>
      </c>
      <c r="F307" s="10" t="s">
        <v>455</v>
      </c>
      <c r="G307" s="10"/>
      <c r="H307" s="10"/>
      <c r="I307" s="10"/>
      <c r="J307" s="10"/>
      <c r="K307" s="10"/>
      <c r="L307" s="10" t="s">
        <v>343</v>
      </c>
      <c r="M307" s="10" t="s">
        <v>15</v>
      </c>
      <c r="N307" s="36">
        <v>813.75</v>
      </c>
      <c r="O307" s="15">
        <f>SUM(P307:S307)</f>
        <v>4320</v>
      </c>
      <c r="P307" s="15">
        <v>1080</v>
      </c>
      <c r="Q307" s="15">
        <v>1080</v>
      </c>
      <c r="R307" s="15">
        <v>1080</v>
      </c>
      <c r="S307" s="15">
        <v>1080</v>
      </c>
      <c r="T307" s="40">
        <f>ROUND(N307*O307,0)</f>
        <v>3515400</v>
      </c>
      <c r="U307" s="10" t="s">
        <v>352</v>
      </c>
      <c r="V307" s="10" t="s">
        <v>109</v>
      </c>
      <c r="W307" s="10" t="s">
        <v>353</v>
      </c>
    </row>
    <row r="308" spans="1:23" ht="30">
      <c r="A308" s="10">
        <f xml:space="preserve"> IF(V308="","",SUBTOTAL(3,V$8:$V308))</f>
        <v>301</v>
      </c>
      <c r="B308" s="37" t="s">
        <v>465</v>
      </c>
      <c r="C308" s="37" t="s">
        <v>468</v>
      </c>
      <c r="D308" s="38" t="s">
        <v>440</v>
      </c>
      <c r="E308" s="38" t="s">
        <v>441</v>
      </c>
      <c r="F308" s="10" t="s">
        <v>455</v>
      </c>
      <c r="G308" s="39"/>
      <c r="H308" s="39"/>
      <c r="I308" s="38"/>
      <c r="J308" s="38"/>
      <c r="K308" s="38"/>
      <c r="L308" s="39" t="s">
        <v>442</v>
      </c>
      <c r="M308" s="10" t="s">
        <v>15</v>
      </c>
      <c r="N308" s="40">
        <v>12941</v>
      </c>
      <c r="O308" s="22">
        <f>SUM(R308:S308)</f>
        <v>22080</v>
      </c>
      <c r="P308" s="19"/>
      <c r="Q308" s="19"/>
      <c r="R308" s="23">
        <v>10920</v>
      </c>
      <c r="S308" s="23">
        <v>11160</v>
      </c>
      <c r="T308" s="15">
        <f>N308*O308</f>
        <v>285737280</v>
      </c>
      <c r="U308" s="20" t="s">
        <v>352</v>
      </c>
      <c r="V308" s="21" t="s">
        <v>109</v>
      </c>
      <c r="W308" s="20" t="s">
        <v>353</v>
      </c>
    </row>
    <row r="309" spans="1:23" ht="30">
      <c r="A309" s="10">
        <f xml:space="preserve"> IF(V309="","",SUBTOTAL(3,V$8:$V309))</f>
        <v>302</v>
      </c>
      <c r="B309" s="62" t="s">
        <v>466</v>
      </c>
      <c r="C309" s="62" t="s">
        <v>469</v>
      </c>
      <c r="D309" s="24" t="s">
        <v>447</v>
      </c>
      <c r="E309" s="24" t="s">
        <v>448</v>
      </c>
      <c r="F309" s="10" t="s">
        <v>455</v>
      </c>
      <c r="G309" s="24"/>
      <c r="H309" s="24"/>
      <c r="I309" s="24"/>
      <c r="J309" s="24"/>
      <c r="K309" s="24"/>
      <c r="L309" s="24" t="s">
        <v>343</v>
      </c>
      <c r="M309" s="10" t="s">
        <v>15</v>
      </c>
      <c r="N309" s="41">
        <v>1718</v>
      </c>
      <c r="O309" s="25">
        <v>1080</v>
      </c>
      <c r="P309" s="19"/>
      <c r="Q309" s="19"/>
      <c r="R309" s="25">
        <v>540</v>
      </c>
      <c r="S309" s="25">
        <v>540</v>
      </c>
      <c r="T309" s="15">
        <f>N309*O309</f>
        <v>1855440</v>
      </c>
      <c r="U309" s="11" t="s">
        <v>352</v>
      </c>
      <c r="V309" s="24" t="s">
        <v>109</v>
      </c>
      <c r="W309" s="24" t="s">
        <v>353</v>
      </c>
    </row>
    <row r="310" spans="1:23" ht="30">
      <c r="A310" s="10">
        <f xml:space="preserve"> IF(V310="","",SUBTOTAL(3,V$8:$V310))</f>
        <v>303</v>
      </c>
      <c r="B310" s="61" t="s">
        <v>463</v>
      </c>
      <c r="C310" s="61" t="s">
        <v>467</v>
      </c>
      <c r="D310" s="10" t="s">
        <v>310</v>
      </c>
      <c r="E310" s="10" t="s">
        <v>311</v>
      </c>
      <c r="F310" s="10" t="s">
        <v>455</v>
      </c>
      <c r="G310" s="10"/>
      <c r="H310" s="10"/>
      <c r="I310" s="10"/>
      <c r="J310" s="10"/>
      <c r="K310" s="10"/>
      <c r="L310" s="10" t="s">
        <v>343</v>
      </c>
      <c r="M310" s="10" t="s">
        <v>15</v>
      </c>
      <c r="N310" s="36">
        <v>813.75</v>
      </c>
      <c r="O310" s="15">
        <f>SUM(P310:S310)</f>
        <v>3720</v>
      </c>
      <c r="P310" s="15">
        <v>940</v>
      </c>
      <c r="Q310" s="15">
        <v>940</v>
      </c>
      <c r="R310" s="15">
        <v>920</v>
      </c>
      <c r="S310" s="15">
        <v>920</v>
      </c>
      <c r="T310" s="40">
        <f>ROUND(N310*O310,0)</f>
        <v>3027150</v>
      </c>
      <c r="U310" s="10" t="s">
        <v>321</v>
      </c>
      <c r="V310" s="10" t="s">
        <v>109</v>
      </c>
      <c r="W310" s="10" t="s">
        <v>322</v>
      </c>
    </row>
    <row r="311" spans="1:23" ht="30">
      <c r="A311" s="10">
        <f xml:space="preserve"> IF(V311="","",SUBTOTAL(3,V$8:$V311))</f>
        <v>304</v>
      </c>
      <c r="B311" s="37" t="s">
        <v>465</v>
      </c>
      <c r="C311" s="37" t="s">
        <v>468</v>
      </c>
      <c r="D311" s="38" t="s">
        <v>440</v>
      </c>
      <c r="E311" s="38" t="s">
        <v>441</v>
      </c>
      <c r="F311" s="10" t="s">
        <v>455</v>
      </c>
      <c r="G311" s="39"/>
      <c r="H311" s="39"/>
      <c r="I311" s="38"/>
      <c r="J311" s="38"/>
      <c r="K311" s="38"/>
      <c r="L311" s="39" t="s">
        <v>442</v>
      </c>
      <c r="M311" s="10" t="s">
        <v>15</v>
      </c>
      <c r="N311" s="40">
        <v>12941</v>
      </c>
      <c r="O311" s="22">
        <f>SUM(R311:S311)</f>
        <v>12240</v>
      </c>
      <c r="P311" s="19"/>
      <c r="Q311" s="19"/>
      <c r="R311" s="23">
        <v>6120</v>
      </c>
      <c r="S311" s="23">
        <v>6120</v>
      </c>
      <c r="T311" s="15">
        <f>N311*O311</f>
        <v>158397840</v>
      </c>
      <c r="U311" s="20" t="s">
        <v>321</v>
      </c>
      <c r="V311" s="21" t="s">
        <v>109</v>
      </c>
      <c r="W311" s="20" t="s">
        <v>322</v>
      </c>
    </row>
    <row r="312" spans="1:23" ht="30">
      <c r="A312" s="10">
        <f xml:space="preserve"> IF(V312="","",SUBTOTAL(3,V$8:$V312))</f>
        <v>305</v>
      </c>
      <c r="B312" s="62" t="s">
        <v>466</v>
      </c>
      <c r="C312" s="62" t="s">
        <v>469</v>
      </c>
      <c r="D312" s="24" t="s">
        <v>447</v>
      </c>
      <c r="E312" s="24" t="s">
        <v>448</v>
      </c>
      <c r="F312" s="10" t="s">
        <v>455</v>
      </c>
      <c r="G312" s="24"/>
      <c r="H312" s="24"/>
      <c r="I312" s="24"/>
      <c r="J312" s="24"/>
      <c r="K312" s="24"/>
      <c r="L312" s="24" t="s">
        <v>343</v>
      </c>
      <c r="M312" s="10" t="s">
        <v>15</v>
      </c>
      <c r="N312" s="41">
        <v>1718</v>
      </c>
      <c r="O312" s="25">
        <v>1620</v>
      </c>
      <c r="P312" s="19"/>
      <c r="Q312" s="19"/>
      <c r="R312" s="25">
        <v>810</v>
      </c>
      <c r="S312" s="25">
        <v>810</v>
      </c>
      <c r="T312" s="15">
        <f>N312*O312</f>
        <v>2783160</v>
      </c>
      <c r="U312" s="11" t="s">
        <v>321</v>
      </c>
      <c r="V312" s="24" t="s">
        <v>109</v>
      </c>
      <c r="W312" s="24" t="s">
        <v>322</v>
      </c>
    </row>
    <row r="313" spans="1:23" ht="30">
      <c r="A313" s="10">
        <f xml:space="preserve"> IF(V313="","",SUBTOTAL(3,V$8:$V313))</f>
        <v>306</v>
      </c>
      <c r="B313" s="37" t="s">
        <v>465</v>
      </c>
      <c r="C313" s="37" t="s">
        <v>468</v>
      </c>
      <c r="D313" s="38" t="s">
        <v>440</v>
      </c>
      <c r="E313" s="38" t="s">
        <v>441</v>
      </c>
      <c r="F313" s="10" t="s">
        <v>455</v>
      </c>
      <c r="G313" s="39"/>
      <c r="H313" s="39"/>
      <c r="I313" s="38"/>
      <c r="J313" s="38"/>
      <c r="K313" s="38"/>
      <c r="L313" s="39" t="s">
        <v>442</v>
      </c>
      <c r="M313" s="10" t="s">
        <v>15</v>
      </c>
      <c r="N313" s="40">
        <v>12941</v>
      </c>
      <c r="O313" s="22">
        <f>SUM(R313:S313)</f>
        <v>20400</v>
      </c>
      <c r="P313" s="19"/>
      <c r="Q313" s="19"/>
      <c r="R313" s="23">
        <v>9960</v>
      </c>
      <c r="S313" s="23">
        <v>10440</v>
      </c>
      <c r="T313" s="15">
        <f>N313*O313</f>
        <v>263996400</v>
      </c>
      <c r="U313" s="20" t="s">
        <v>108</v>
      </c>
      <c r="V313" s="21" t="s">
        <v>109</v>
      </c>
      <c r="W313" s="20" t="s">
        <v>531</v>
      </c>
    </row>
    <row r="314" spans="1:23" ht="30">
      <c r="A314" s="10">
        <f xml:space="preserve"> IF(V314="","",SUBTOTAL(3,V$8:$V314))</f>
        <v>307</v>
      </c>
      <c r="B314" s="61" t="s">
        <v>463</v>
      </c>
      <c r="C314" s="61" t="s">
        <v>467</v>
      </c>
      <c r="D314" s="10" t="s">
        <v>310</v>
      </c>
      <c r="E314" s="10" t="s">
        <v>311</v>
      </c>
      <c r="F314" s="10" t="s">
        <v>455</v>
      </c>
      <c r="G314" s="10"/>
      <c r="H314" s="10"/>
      <c r="I314" s="10"/>
      <c r="J314" s="10"/>
      <c r="K314" s="10"/>
      <c r="L314" s="10" t="s">
        <v>343</v>
      </c>
      <c r="M314" s="10" t="s">
        <v>15</v>
      </c>
      <c r="N314" s="36">
        <v>813.75</v>
      </c>
      <c r="O314" s="15">
        <f>SUM(P314:S314)</f>
        <v>7020</v>
      </c>
      <c r="P314" s="15">
        <v>1620</v>
      </c>
      <c r="Q314" s="15">
        <v>1800</v>
      </c>
      <c r="R314" s="15">
        <v>1800</v>
      </c>
      <c r="S314" s="15">
        <v>1800</v>
      </c>
      <c r="T314" s="40">
        <f>ROUND(N314*O314,0)</f>
        <v>5712525</v>
      </c>
      <c r="U314" s="10" t="s">
        <v>110</v>
      </c>
      <c r="V314" s="10" t="s">
        <v>109</v>
      </c>
      <c r="W314" s="10" t="s">
        <v>111</v>
      </c>
    </row>
    <row r="315" spans="1:23" ht="30">
      <c r="A315" s="10">
        <f xml:space="preserve"> IF(V315="","",SUBTOTAL(3,V$8:$V315))</f>
        <v>308</v>
      </c>
      <c r="B315" s="37" t="s">
        <v>465</v>
      </c>
      <c r="C315" s="37" t="s">
        <v>468</v>
      </c>
      <c r="D315" s="38" t="s">
        <v>440</v>
      </c>
      <c r="E315" s="38" t="s">
        <v>441</v>
      </c>
      <c r="F315" s="10" t="s">
        <v>455</v>
      </c>
      <c r="G315" s="39"/>
      <c r="H315" s="39"/>
      <c r="I315" s="38"/>
      <c r="J315" s="38"/>
      <c r="K315" s="38"/>
      <c r="L315" s="39" t="s">
        <v>442</v>
      </c>
      <c r="M315" s="10" t="s">
        <v>15</v>
      </c>
      <c r="N315" s="40">
        <v>12941</v>
      </c>
      <c r="O315" s="22">
        <f>SUM(R315:S315)</f>
        <v>7200</v>
      </c>
      <c r="P315" s="19"/>
      <c r="Q315" s="19"/>
      <c r="R315" s="23">
        <v>3600</v>
      </c>
      <c r="S315" s="23">
        <v>3600</v>
      </c>
      <c r="T315" s="15">
        <f>N315*O315</f>
        <v>93175200</v>
      </c>
      <c r="U315" s="20" t="s">
        <v>110</v>
      </c>
      <c r="V315" s="21" t="s">
        <v>109</v>
      </c>
      <c r="W315" s="20" t="s">
        <v>111</v>
      </c>
    </row>
    <row r="316" spans="1:23" ht="30">
      <c r="A316" s="10">
        <f xml:space="preserve"> IF(V316="","",SUBTOTAL(3,V$8:$V316))</f>
        <v>309</v>
      </c>
      <c r="B316" s="62" t="s">
        <v>466</v>
      </c>
      <c r="C316" s="62" t="s">
        <v>469</v>
      </c>
      <c r="D316" s="24" t="s">
        <v>447</v>
      </c>
      <c r="E316" s="24" t="s">
        <v>448</v>
      </c>
      <c r="F316" s="10" t="s">
        <v>455</v>
      </c>
      <c r="G316" s="24"/>
      <c r="H316" s="24"/>
      <c r="I316" s="24"/>
      <c r="J316" s="24"/>
      <c r="K316" s="24"/>
      <c r="L316" s="24" t="s">
        <v>343</v>
      </c>
      <c r="M316" s="10" t="s">
        <v>15</v>
      </c>
      <c r="N316" s="41">
        <v>1718</v>
      </c>
      <c r="O316" s="25">
        <v>1800</v>
      </c>
      <c r="P316" s="19"/>
      <c r="Q316" s="19"/>
      <c r="R316" s="25">
        <v>900</v>
      </c>
      <c r="S316" s="25">
        <v>900</v>
      </c>
      <c r="T316" s="15">
        <f>N316*O316</f>
        <v>3092400</v>
      </c>
      <c r="U316" s="11" t="s">
        <v>110</v>
      </c>
      <c r="V316" s="24" t="s">
        <v>109</v>
      </c>
      <c r="W316" s="24" t="s">
        <v>111</v>
      </c>
    </row>
    <row r="317" spans="1:23" ht="30">
      <c r="A317" s="10">
        <f xml:space="preserve"> IF(V317="","",SUBTOTAL(3,V$8:$V317))</f>
        <v>310</v>
      </c>
      <c r="B317" s="61" t="s">
        <v>463</v>
      </c>
      <c r="C317" s="61" t="s">
        <v>467</v>
      </c>
      <c r="D317" s="10" t="s">
        <v>310</v>
      </c>
      <c r="E317" s="10" t="s">
        <v>311</v>
      </c>
      <c r="F317" s="10" t="s">
        <v>455</v>
      </c>
      <c r="G317" s="10"/>
      <c r="H317" s="10"/>
      <c r="I317" s="10"/>
      <c r="J317" s="10"/>
      <c r="K317" s="10"/>
      <c r="L317" s="10" t="s">
        <v>343</v>
      </c>
      <c r="M317" s="10" t="s">
        <v>15</v>
      </c>
      <c r="N317" s="36">
        <v>813.75</v>
      </c>
      <c r="O317" s="15">
        <f>SUM(P317:S317)</f>
        <v>20430</v>
      </c>
      <c r="P317" s="15">
        <v>4680</v>
      </c>
      <c r="Q317" s="15">
        <v>5040</v>
      </c>
      <c r="R317" s="15">
        <v>5310</v>
      </c>
      <c r="S317" s="15">
        <v>5400</v>
      </c>
      <c r="T317" s="40">
        <f t="shared" ref="T317:T318" si="9">ROUND(N317*O317,0)</f>
        <v>16624913</v>
      </c>
      <c r="U317" s="10" t="s">
        <v>350</v>
      </c>
      <c r="V317" s="10" t="s">
        <v>109</v>
      </c>
      <c r="W317" s="10" t="s">
        <v>351</v>
      </c>
    </row>
    <row r="318" spans="1:23" ht="30">
      <c r="A318" s="10">
        <f xml:space="preserve"> IF(V318="","",SUBTOTAL(3,V$8:$V318))</f>
        <v>311</v>
      </c>
      <c r="B318" s="61" t="s">
        <v>464</v>
      </c>
      <c r="C318" s="61" t="s">
        <v>467</v>
      </c>
      <c r="D318" s="10" t="s">
        <v>310</v>
      </c>
      <c r="E318" s="10" t="s">
        <v>311</v>
      </c>
      <c r="F318" s="10" t="s">
        <v>455</v>
      </c>
      <c r="G318" s="10"/>
      <c r="H318" s="10"/>
      <c r="I318" s="10"/>
      <c r="J318" s="10"/>
      <c r="K318" s="10"/>
      <c r="L318" s="10" t="s">
        <v>131</v>
      </c>
      <c r="M318" s="10" t="s">
        <v>15</v>
      </c>
      <c r="N318" s="36">
        <v>813.75</v>
      </c>
      <c r="O318" s="15">
        <f>SUM(P318:S318)</f>
        <v>20430</v>
      </c>
      <c r="P318" s="15">
        <v>4680</v>
      </c>
      <c r="Q318" s="15">
        <v>5040</v>
      </c>
      <c r="R318" s="15">
        <v>5310</v>
      </c>
      <c r="S318" s="15">
        <v>5400</v>
      </c>
      <c r="T318" s="40">
        <f t="shared" si="9"/>
        <v>16624913</v>
      </c>
      <c r="U318" s="10" t="s">
        <v>350</v>
      </c>
      <c r="V318" s="10" t="s">
        <v>109</v>
      </c>
      <c r="W318" s="10" t="s">
        <v>351</v>
      </c>
    </row>
    <row r="319" spans="1:23" ht="30">
      <c r="A319" s="10">
        <f xml:space="preserve"> IF(V319="","",SUBTOTAL(3,V$8:$V319))</f>
        <v>312</v>
      </c>
      <c r="B319" s="37" t="s">
        <v>465</v>
      </c>
      <c r="C319" s="37" t="s">
        <v>468</v>
      </c>
      <c r="D319" s="38" t="s">
        <v>440</v>
      </c>
      <c r="E319" s="38" t="s">
        <v>441</v>
      </c>
      <c r="F319" s="10" t="s">
        <v>455</v>
      </c>
      <c r="G319" s="39"/>
      <c r="H319" s="39"/>
      <c r="I319" s="38"/>
      <c r="J319" s="38"/>
      <c r="K319" s="38"/>
      <c r="L319" s="39" t="s">
        <v>442</v>
      </c>
      <c r="M319" s="10" t="s">
        <v>15</v>
      </c>
      <c r="N319" s="40">
        <v>12941</v>
      </c>
      <c r="O319" s="22">
        <f>SUM(R319:S319)</f>
        <v>92640</v>
      </c>
      <c r="P319" s="19"/>
      <c r="Q319" s="19"/>
      <c r="R319" s="23">
        <v>45840</v>
      </c>
      <c r="S319" s="23">
        <v>46800</v>
      </c>
      <c r="T319" s="15">
        <f>N319*O319</f>
        <v>1198854240</v>
      </c>
      <c r="U319" s="20" t="s">
        <v>444</v>
      </c>
      <c r="V319" s="21" t="s">
        <v>109</v>
      </c>
      <c r="W319" s="20" t="s">
        <v>351</v>
      </c>
    </row>
    <row r="320" spans="1:23" ht="30">
      <c r="A320" s="10">
        <f xml:space="preserve"> IF(V320="","",SUBTOTAL(3,V$8:$V320))</f>
        <v>313</v>
      </c>
      <c r="B320" s="62" t="s">
        <v>466</v>
      </c>
      <c r="C320" s="62" t="s">
        <v>469</v>
      </c>
      <c r="D320" s="24" t="s">
        <v>447</v>
      </c>
      <c r="E320" s="24" t="s">
        <v>448</v>
      </c>
      <c r="F320" s="10" t="s">
        <v>455</v>
      </c>
      <c r="G320" s="24"/>
      <c r="H320" s="24"/>
      <c r="I320" s="24"/>
      <c r="J320" s="24"/>
      <c r="K320" s="24"/>
      <c r="L320" s="24" t="s">
        <v>343</v>
      </c>
      <c r="M320" s="10" t="s">
        <v>15</v>
      </c>
      <c r="N320" s="41">
        <v>1718</v>
      </c>
      <c r="O320" s="25">
        <v>10710</v>
      </c>
      <c r="P320" s="19"/>
      <c r="Q320" s="19"/>
      <c r="R320" s="25">
        <v>5310</v>
      </c>
      <c r="S320" s="25">
        <v>5400</v>
      </c>
      <c r="T320" s="15">
        <f>N320*O320</f>
        <v>18399780</v>
      </c>
      <c r="U320" s="11" t="s">
        <v>444</v>
      </c>
      <c r="V320" s="24" t="s">
        <v>109</v>
      </c>
      <c r="W320" s="24" t="s">
        <v>351</v>
      </c>
    </row>
    <row r="321" spans="1:23" ht="30">
      <c r="A321" s="10">
        <f xml:space="preserve"> IF(V321="","",SUBTOTAL(3,V$8:$V321))</f>
        <v>314</v>
      </c>
      <c r="B321" s="61" t="s">
        <v>463</v>
      </c>
      <c r="C321" s="61" t="s">
        <v>467</v>
      </c>
      <c r="D321" s="10" t="s">
        <v>310</v>
      </c>
      <c r="E321" s="10" t="s">
        <v>311</v>
      </c>
      <c r="F321" s="10" t="s">
        <v>455</v>
      </c>
      <c r="G321" s="10"/>
      <c r="H321" s="10"/>
      <c r="I321" s="10"/>
      <c r="J321" s="10"/>
      <c r="K321" s="10"/>
      <c r="L321" s="10" t="s">
        <v>343</v>
      </c>
      <c r="M321" s="10" t="s">
        <v>15</v>
      </c>
      <c r="N321" s="36">
        <v>813.75</v>
      </c>
      <c r="O321" s="15">
        <f>SUM(P321:S321)</f>
        <v>23850</v>
      </c>
      <c r="P321" s="15">
        <v>3870</v>
      </c>
      <c r="Q321" s="15">
        <v>5910</v>
      </c>
      <c r="R321" s="15">
        <v>6870</v>
      </c>
      <c r="S321" s="15">
        <v>7200</v>
      </c>
      <c r="T321" s="40">
        <f>ROUND(N321*O321,0)</f>
        <v>19407938</v>
      </c>
      <c r="U321" s="10" t="s">
        <v>23</v>
      </c>
      <c r="V321" s="10" t="s">
        <v>24</v>
      </c>
      <c r="W321" s="10" t="s">
        <v>25</v>
      </c>
    </row>
    <row r="322" spans="1:23" ht="30">
      <c r="A322" s="10">
        <f xml:space="preserve"> IF(V322="","",SUBTOTAL(3,V$8:$V322))</f>
        <v>315</v>
      </c>
      <c r="B322" s="37" t="s">
        <v>465</v>
      </c>
      <c r="C322" s="37" t="s">
        <v>468</v>
      </c>
      <c r="D322" s="38" t="s">
        <v>440</v>
      </c>
      <c r="E322" s="38" t="s">
        <v>441</v>
      </c>
      <c r="F322" s="10" t="s">
        <v>455</v>
      </c>
      <c r="G322" s="39"/>
      <c r="H322" s="39"/>
      <c r="I322" s="38"/>
      <c r="J322" s="38"/>
      <c r="K322" s="38"/>
      <c r="L322" s="39" t="s">
        <v>442</v>
      </c>
      <c r="M322" s="10" t="s">
        <v>15</v>
      </c>
      <c r="N322" s="40">
        <v>12941</v>
      </c>
      <c r="O322" s="22">
        <f>SUM(R322:S322)</f>
        <v>44880</v>
      </c>
      <c r="P322" s="19"/>
      <c r="Q322" s="19"/>
      <c r="R322" s="23">
        <v>21930</v>
      </c>
      <c r="S322" s="23">
        <v>22950</v>
      </c>
      <c r="T322" s="15">
        <f>N322*O322</f>
        <v>580792080</v>
      </c>
      <c r="U322" s="20" t="s">
        <v>23</v>
      </c>
      <c r="V322" s="21" t="s">
        <v>24</v>
      </c>
      <c r="W322" s="20" t="s">
        <v>25</v>
      </c>
    </row>
    <row r="323" spans="1:23" ht="30">
      <c r="A323" s="10">
        <f xml:space="preserve"> IF(V323="","",SUBTOTAL(3,V$8:$V323))</f>
        <v>316</v>
      </c>
      <c r="B323" s="62" t="s">
        <v>466</v>
      </c>
      <c r="C323" s="62" t="s">
        <v>469</v>
      </c>
      <c r="D323" s="24" t="s">
        <v>447</v>
      </c>
      <c r="E323" s="24" t="s">
        <v>448</v>
      </c>
      <c r="F323" s="10" t="s">
        <v>455</v>
      </c>
      <c r="G323" s="24"/>
      <c r="H323" s="24"/>
      <c r="I323" s="24"/>
      <c r="J323" s="24"/>
      <c r="K323" s="24"/>
      <c r="L323" s="24" t="s">
        <v>343</v>
      </c>
      <c r="M323" s="10" t="s">
        <v>15</v>
      </c>
      <c r="N323" s="41">
        <v>1718</v>
      </c>
      <c r="O323" s="25">
        <v>7035</v>
      </c>
      <c r="P323" s="19"/>
      <c r="Q323" s="19"/>
      <c r="R323" s="25">
        <v>3435</v>
      </c>
      <c r="S323" s="25">
        <v>3600</v>
      </c>
      <c r="T323" s="15">
        <f>N323*O323</f>
        <v>12086130</v>
      </c>
      <c r="U323" s="11" t="s">
        <v>23</v>
      </c>
      <c r="V323" s="24" t="s">
        <v>24</v>
      </c>
      <c r="W323" s="24" t="s">
        <v>25</v>
      </c>
    </row>
    <row r="324" spans="1:23" ht="30">
      <c r="A324" s="10">
        <f xml:space="preserve"> IF(V324="","",SUBTOTAL(3,V$8:$V324))</f>
        <v>317</v>
      </c>
      <c r="B324" s="61" t="s">
        <v>463</v>
      </c>
      <c r="C324" s="61" t="s">
        <v>467</v>
      </c>
      <c r="D324" s="10" t="s">
        <v>310</v>
      </c>
      <c r="E324" s="10" t="s">
        <v>311</v>
      </c>
      <c r="F324" s="10" t="s">
        <v>455</v>
      </c>
      <c r="G324" s="10"/>
      <c r="H324" s="10"/>
      <c r="I324" s="10"/>
      <c r="J324" s="10"/>
      <c r="K324" s="10"/>
      <c r="L324" s="10" t="s">
        <v>343</v>
      </c>
      <c r="M324" s="10" t="s">
        <v>15</v>
      </c>
      <c r="N324" s="36">
        <v>813.75</v>
      </c>
      <c r="O324" s="15">
        <f>SUM(P324:S324)</f>
        <v>1290</v>
      </c>
      <c r="P324" s="15">
        <v>240</v>
      </c>
      <c r="Q324" s="15">
        <v>330</v>
      </c>
      <c r="R324" s="15">
        <v>360</v>
      </c>
      <c r="S324" s="15">
        <v>360</v>
      </c>
      <c r="T324" s="40">
        <f>ROUND(N324*O324,0)</f>
        <v>1049738</v>
      </c>
      <c r="U324" s="10" t="s">
        <v>26</v>
      </c>
      <c r="V324" s="10" t="s">
        <v>24</v>
      </c>
      <c r="W324" s="10" t="s">
        <v>27</v>
      </c>
    </row>
    <row r="325" spans="1:23" ht="30">
      <c r="A325" s="10">
        <f xml:space="preserve"> IF(V325="","",SUBTOTAL(3,V$8:$V325))</f>
        <v>318</v>
      </c>
      <c r="B325" s="37" t="s">
        <v>465</v>
      </c>
      <c r="C325" s="37" t="s">
        <v>468</v>
      </c>
      <c r="D325" s="38" t="s">
        <v>440</v>
      </c>
      <c r="E325" s="38" t="s">
        <v>441</v>
      </c>
      <c r="F325" s="10" t="s">
        <v>455</v>
      </c>
      <c r="G325" s="39"/>
      <c r="H325" s="39"/>
      <c r="I325" s="38"/>
      <c r="J325" s="38"/>
      <c r="K325" s="38"/>
      <c r="L325" s="39" t="s">
        <v>442</v>
      </c>
      <c r="M325" s="10" t="s">
        <v>15</v>
      </c>
      <c r="N325" s="40">
        <v>12941</v>
      </c>
      <c r="O325" s="22">
        <f>SUM(R325:S325)</f>
        <v>3900</v>
      </c>
      <c r="P325" s="19"/>
      <c r="Q325" s="19"/>
      <c r="R325" s="23">
        <v>1920</v>
      </c>
      <c r="S325" s="23">
        <v>1980</v>
      </c>
      <c r="T325" s="15">
        <f>N325*O325</f>
        <v>50469900</v>
      </c>
      <c r="U325" s="20" t="s">
        <v>26</v>
      </c>
      <c r="V325" s="21" t="s">
        <v>24</v>
      </c>
      <c r="W325" s="20" t="s">
        <v>27</v>
      </c>
    </row>
    <row r="326" spans="1:23" ht="30">
      <c r="A326" s="10">
        <f xml:space="preserve"> IF(V326="","",SUBTOTAL(3,V$8:$V326))</f>
        <v>319</v>
      </c>
      <c r="B326" s="62" t="s">
        <v>466</v>
      </c>
      <c r="C326" s="62" t="s">
        <v>469</v>
      </c>
      <c r="D326" s="24" t="s">
        <v>447</v>
      </c>
      <c r="E326" s="24" t="s">
        <v>448</v>
      </c>
      <c r="F326" s="10" t="s">
        <v>455</v>
      </c>
      <c r="G326" s="24"/>
      <c r="H326" s="24"/>
      <c r="I326" s="24"/>
      <c r="J326" s="24"/>
      <c r="K326" s="24"/>
      <c r="L326" s="24" t="s">
        <v>343</v>
      </c>
      <c r="M326" s="10" t="s">
        <v>15</v>
      </c>
      <c r="N326" s="41">
        <v>1718</v>
      </c>
      <c r="O326" s="25">
        <v>360</v>
      </c>
      <c r="P326" s="19"/>
      <c r="Q326" s="19"/>
      <c r="R326" s="25">
        <v>180</v>
      </c>
      <c r="S326" s="25">
        <v>180</v>
      </c>
      <c r="T326" s="15">
        <f>N326*O326</f>
        <v>618480</v>
      </c>
      <c r="U326" s="11" t="s">
        <v>26</v>
      </c>
      <c r="V326" s="24" t="s">
        <v>24</v>
      </c>
      <c r="W326" s="24" t="s">
        <v>27</v>
      </c>
    </row>
    <row r="327" spans="1:23" ht="30">
      <c r="A327" s="10">
        <f xml:space="preserve"> IF(V327="","",SUBTOTAL(3,V$8:$V327))</f>
        <v>320</v>
      </c>
      <c r="B327" s="61" t="s">
        <v>464</v>
      </c>
      <c r="C327" s="61" t="s">
        <v>467</v>
      </c>
      <c r="D327" s="10" t="s">
        <v>310</v>
      </c>
      <c r="E327" s="10" t="s">
        <v>311</v>
      </c>
      <c r="F327" s="10" t="s">
        <v>455</v>
      </c>
      <c r="G327" s="10"/>
      <c r="H327" s="10"/>
      <c r="I327" s="10"/>
      <c r="J327" s="10"/>
      <c r="K327" s="10"/>
      <c r="L327" s="10" t="s">
        <v>131</v>
      </c>
      <c r="M327" s="10" t="s">
        <v>15</v>
      </c>
      <c r="N327" s="36">
        <v>813.75</v>
      </c>
      <c r="O327" s="15">
        <f>SUM(P327:S327)</f>
        <v>5490</v>
      </c>
      <c r="P327" s="15">
        <v>540</v>
      </c>
      <c r="Q327" s="15">
        <v>1440</v>
      </c>
      <c r="R327" s="15">
        <v>1710</v>
      </c>
      <c r="S327" s="15">
        <v>1800</v>
      </c>
      <c r="T327" s="40">
        <f>ROUND(N327*O327,0)</f>
        <v>4467488</v>
      </c>
      <c r="U327" s="10" t="s">
        <v>28</v>
      </c>
      <c r="V327" s="10" t="s">
        <v>24</v>
      </c>
      <c r="W327" s="10" t="s">
        <v>29</v>
      </c>
    </row>
    <row r="328" spans="1:23" ht="30">
      <c r="A328" s="10">
        <f xml:space="preserve"> IF(V328="","",SUBTOTAL(3,V$8:$V328))</f>
        <v>321</v>
      </c>
      <c r="B328" s="62" t="s">
        <v>466</v>
      </c>
      <c r="C328" s="62" t="s">
        <v>469</v>
      </c>
      <c r="D328" s="24" t="s">
        <v>447</v>
      </c>
      <c r="E328" s="24" t="s">
        <v>448</v>
      </c>
      <c r="F328" s="10" t="s">
        <v>455</v>
      </c>
      <c r="G328" s="24"/>
      <c r="H328" s="24"/>
      <c r="I328" s="24"/>
      <c r="J328" s="24"/>
      <c r="K328" s="24"/>
      <c r="L328" s="24" t="s">
        <v>343</v>
      </c>
      <c r="M328" s="10" t="s">
        <v>15</v>
      </c>
      <c r="N328" s="41">
        <v>1718</v>
      </c>
      <c r="O328" s="25">
        <v>1755</v>
      </c>
      <c r="P328" s="19"/>
      <c r="Q328" s="19"/>
      <c r="R328" s="25">
        <v>855</v>
      </c>
      <c r="S328" s="25">
        <v>900</v>
      </c>
      <c r="T328" s="15">
        <f>N328*O328</f>
        <v>3015090</v>
      </c>
      <c r="U328" s="11" t="s">
        <v>28</v>
      </c>
      <c r="V328" s="24" t="s">
        <v>24</v>
      </c>
      <c r="W328" s="24" t="s">
        <v>29</v>
      </c>
    </row>
    <row r="329" spans="1:23" ht="30">
      <c r="A329" s="10">
        <f xml:space="preserve"> IF(V329="","",SUBTOTAL(3,V$8:$V329))</f>
        <v>322</v>
      </c>
      <c r="B329" s="61" t="s">
        <v>464</v>
      </c>
      <c r="C329" s="61" t="s">
        <v>467</v>
      </c>
      <c r="D329" s="10" t="s">
        <v>310</v>
      </c>
      <c r="E329" s="10" t="s">
        <v>311</v>
      </c>
      <c r="F329" s="10" t="s">
        <v>455</v>
      </c>
      <c r="G329" s="10"/>
      <c r="H329" s="10"/>
      <c r="I329" s="10"/>
      <c r="J329" s="10"/>
      <c r="K329" s="10"/>
      <c r="L329" s="10" t="s">
        <v>131</v>
      </c>
      <c r="M329" s="10" t="s">
        <v>15</v>
      </c>
      <c r="N329" s="36">
        <v>813.75</v>
      </c>
      <c r="O329" s="15">
        <f>SUM(P329:S329)</f>
        <v>3150</v>
      </c>
      <c r="P329" s="15">
        <v>180</v>
      </c>
      <c r="Q329" s="15">
        <v>870</v>
      </c>
      <c r="R329" s="15">
        <v>1020</v>
      </c>
      <c r="S329" s="15">
        <v>1080</v>
      </c>
      <c r="T329" s="40">
        <f>ROUND(N329*O329,0)</f>
        <v>2563313</v>
      </c>
      <c r="U329" s="10" t="s">
        <v>30</v>
      </c>
      <c r="V329" s="10" t="s">
        <v>24</v>
      </c>
      <c r="W329" s="10" t="s">
        <v>31</v>
      </c>
    </row>
    <row r="330" spans="1:23" ht="30">
      <c r="A330" s="10">
        <f xml:space="preserve"> IF(V330="","",SUBTOTAL(3,V$8:$V330))</f>
        <v>323</v>
      </c>
      <c r="B330" s="62" t="s">
        <v>466</v>
      </c>
      <c r="C330" s="62" t="s">
        <v>469</v>
      </c>
      <c r="D330" s="24" t="s">
        <v>447</v>
      </c>
      <c r="E330" s="24" t="s">
        <v>448</v>
      </c>
      <c r="F330" s="10" t="s">
        <v>455</v>
      </c>
      <c r="G330" s="24"/>
      <c r="H330" s="24"/>
      <c r="I330" s="24"/>
      <c r="J330" s="24"/>
      <c r="K330" s="24"/>
      <c r="L330" s="24" t="s">
        <v>343</v>
      </c>
      <c r="M330" s="10" t="s">
        <v>15</v>
      </c>
      <c r="N330" s="41">
        <v>1718</v>
      </c>
      <c r="O330" s="25">
        <v>1050</v>
      </c>
      <c r="P330" s="19"/>
      <c r="Q330" s="19"/>
      <c r="R330" s="25">
        <v>510</v>
      </c>
      <c r="S330" s="25">
        <v>540</v>
      </c>
      <c r="T330" s="15">
        <f>N330*O330</f>
        <v>1803900</v>
      </c>
      <c r="U330" s="11" t="s">
        <v>30</v>
      </c>
      <c r="V330" s="24" t="s">
        <v>24</v>
      </c>
      <c r="W330" s="24" t="s">
        <v>31</v>
      </c>
    </row>
    <row r="331" spans="1:23" ht="30">
      <c r="A331" s="10">
        <f xml:space="preserve"> IF(V331="","",SUBTOTAL(3,V$8:$V331))</f>
        <v>324</v>
      </c>
      <c r="B331" s="61" t="s">
        <v>463</v>
      </c>
      <c r="C331" s="61" t="s">
        <v>467</v>
      </c>
      <c r="D331" s="10" t="s">
        <v>310</v>
      </c>
      <c r="E331" s="10" t="s">
        <v>311</v>
      </c>
      <c r="F331" s="10" t="s">
        <v>455</v>
      </c>
      <c r="G331" s="10"/>
      <c r="H331" s="10"/>
      <c r="I331" s="10"/>
      <c r="J331" s="10"/>
      <c r="K331" s="10"/>
      <c r="L331" s="10" t="s">
        <v>343</v>
      </c>
      <c r="M331" s="10" t="s">
        <v>15</v>
      </c>
      <c r="N331" s="36">
        <v>813.75</v>
      </c>
      <c r="O331" s="15">
        <f>SUM(P331:S331)</f>
        <v>3330</v>
      </c>
      <c r="P331" s="15">
        <v>810</v>
      </c>
      <c r="Q331" s="15">
        <v>750</v>
      </c>
      <c r="R331" s="15">
        <v>870</v>
      </c>
      <c r="S331" s="15">
        <v>900</v>
      </c>
      <c r="T331" s="40">
        <f t="shared" ref="T331:T332" si="10">ROUND(N331*O331,0)</f>
        <v>2709788</v>
      </c>
      <c r="U331" s="10" t="s">
        <v>32</v>
      </c>
      <c r="V331" s="10" t="s">
        <v>24</v>
      </c>
      <c r="W331" s="10" t="s">
        <v>33</v>
      </c>
    </row>
    <row r="332" spans="1:23" ht="30">
      <c r="A332" s="10">
        <f xml:space="preserve"> IF(V332="","",SUBTOTAL(3,V$8:$V332))</f>
        <v>325</v>
      </c>
      <c r="B332" s="61" t="s">
        <v>464</v>
      </c>
      <c r="C332" s="61" t="s">
        <v>467</v>
      </c>
      <c r="D332" s="10" t="s">
        <v>310</v>
      </c>
      <c r="E332" s="10" t="s">
        <v>311</v>
      </c>
      <c r="F332" s="10" t="s">
        <v>455</v>
      </c>
      <c r="G332" s="10"/>
      <c r="H332" s="10"/>
      <c r="I332" s="10"/>
      <c r="J332" s="10"/>
      <c r="K332" s="10"/>
      <c r="L332" s="10" t="s">
        <v>131</v>
      </c>
      <c r="M332" s="10" t="s">
        <v>15</v>
      </c>
      <c r="N332" s="36">
        <v>813.75</v>
      </c>
      <c r="O332" s="15">
        <f>SUM(P332:S332)</f>
        <v>3330</v>
      </c>
      <c r="P332" s="15">
        <v>810</v>
      </c>
      <c r="Q332" s="15">
        <v>750</v>
      </c>
      <c r="R332" s="15">
        <v>870</v>
      </c>
      <c r="S332" s="15">
        <v>900</v>
      </c>
      <c r="T332" s="40">
        <f t="shared" si="10"/>
        <v>2709788</v>
      </c>
      <c r="U332" s="10" t="s">
        <v>32</v>
      </c>
      <c r="V332" s="10" t="s">
        <v>24</v>
      </c>
      <c r="W332" s="10" t="s">
        <v>33</v>
      </c>
    </row>
    <row r="333" spans="1:23" ht="30">
      <c r="A333" s="10">
        <f xml:space="preserve"> IF(V333="","",SUBTOTAL(3,V$8:$V333))</f>
        <v>326</v>
      </c>
      <c r="B333" s="37" t="s">
        <v>465</v>
      </c>
      <c r="C333" s="37" t="s">
        <v>468</v>
      </c>
      <c r="D333" s="38" t="s">
        <v>440</v>
      </c>
      <c r="E333" s="38" t="s">
        <v>441</v>
      </c>
      <c r="F333" s="10" t="s">
        <v>455</v>
      </c>
      <c r="G333" s="39"/>
      <c r="H333" s="39"/>
      <c r="I333" s="38"/>
      <c r="J333" s="38"/>
      <c r="K333" s="38"/>
      <c r="L333" s="39" t="s">
        <v>442</v>
      </c>
      <c r="M333" s="10" t="s">
        <v>15</v>
      </c>
      <c r="N333" s="40">
        <v>12941</v>
      </c>
      <c r="O333" s="22">
        <f>SUM(R333:S333)</f>
        <v>12720</v>
      </c>
      <c r="P333" s="19"/>
      <c r="Q333" s="19"/>
      <c r="R333" s="23">
        <v>6240</v>
      </c>
      <c r="S333" s="23">
        <v>6480</v>
      </c>
      <c r="T333" s="15">
        <f>N333*O333</f>
        <v>164609520</v>
      </c>
      <c r="U333" s="20" t="s">
        <v>32</v>
      </c>
      <c r="V333" s="21" t="s">
        <v>24</v>
      </c>
      <c r="W333" s="20" t="s">
        <v>33</v>
      </c>
    </row>
    <row r="334" spans="1:23" ht="30">
      <c r="A334" s="10">
        <f xml:space="preserve"> IF(V334="","",SUBTOTAL(3,V$8:$V334))</f>
        <v>327</v>
      </c>
      <c r="B334" s="62" t="s">
        <v>466</v>
      </c>
      <c r="C334" s="62" t="s">
        <v>469</v>
      </c>
      <c r="D334" s="24" t="s">
        <v>447</v>
      </c>
      <c r="E334" s="24" t="s">
        <v>448</v>
      </c>
      <c r="F334" s="10" t="s">
        <v>455</v>
      </c>
      <c r="G334" s="24"/>
      <c r="H334" s="24"/>
      <c r="I334" s="24"/>
      <c r="J334" s="24"/>
      <c r="K334" s="24"/>
      <c r="L334" s="24" t="s">
        <v>343</v>
      </c>
      <c r="M334" s="10" t="s">
        <v>15</v>
      </c>
      <c r="N334" s="41">
        <v>1718</v>
      </c>
      <c r="O334" s="25">
        <v>1770</v>
      </c>
      <c r="P334" s="19"/>
      <c r="Q334" s="19"/>
      <c r="R334" s="25">
        <v>870</v>
      </c>
      <c r="S334" s="25">
        <v>900</v>
      </c>
      <c r="T334" s="15">
        <f>N334*O334</f>
        <v>3040860</v>
      </c>
      <c r="U334" s="11" t="s">
        <v>32</v>
      </c>
      <c r="V334" s="24" t="s">
        <v>24</v>
      </c>
      <c r="W334" s="24" t="s">
        <v>33</v>
      </c>
    </row>
    <row r="335" spans="1:23" ht="30">
      <c r="A335" s="10">
        <f xml:space="preserve"> IF(V335="","",SUBTOTAL(3,V$8:$V335))</f>
        <v>328</v>
      </c>
      <c r="B335" s="37" t="s">
        <v>465</v>
      </c>
      <c r="C335" s="37" t="s">
        <v>468</v>
      </c>
      <c r="D335" s="38" t="s">
        <v>440</v>
      </c>
      <c r="E335" s="38" t="s">
        <v>441</v>
      </c>
      <c r="F335" s="10" t="s">
        <v>455</v>
      </c>
      <c r="G335" s="39"/>
      <c r="H335" s="39"/>
      <c r="I335" s="38"/>
      <c r="J335" s="38"/>
      <c r="K335" s="38"/>
      <c r="L335" s="39" t="s">
        <v>442</v>
      </c>
      <c r="M335" s="10" t="s">
        <v>15</v>
      </c>
      <c r="N335" s="40">
        <v>12941</v>
      </c>
      <c r="O335" s="22">
        <f>SUM(R335:S335)</f>
        <v>2160</v>
      </c>
      <c r="P335" s="19"/>
      <c r="Q335" s="19"/>
      <c r="R335" s="23">
        <v>1080</v>
      </c>
      <c r="S335" s="23">
        <v>1080</v>
      </c>
      <c r="T335" s="15">
        <f>N335*O335</f>
        <v>27952560</v>
      </c>
      <c r="U335" s="20" t="s">
        <v>34</v>
      </c>
      <c r="V335" s="21" t="s">
        <v>24</v>
      </c>
      <c r="W335" s="20" t="s">
        <v>532</v>
      </c>
    </row>
    <row r="336" spans="1:23" ht="30">
      <c r="A336" s="10">
        <f xml:space="preserve"> IF(V336="","",SUBTOTAL(3,V$8:$V336))</f>
        <v>329</v>
      </c>
      <c r="B336" s="61" t="s">
        <v>463</v>
      </c>
      <c r="C336" s="61" t="s">
        <v>467</v>
      </c>
      <c r="D336" s="10" t="s">
        <v>310</v>
      </c>
      <c r="E336" s="10" t="s">
        <v>311</v>
      </c>
      <c r="F336" s="10" t="s">
        <v>455</v>
      </c>
      <c r="G336" s="10"/>
      <c r="H336" s="10"/>
      <c r="I336" s="10"/>
      <c r="J336" s="10"/>
      <c r="K336" s="10"/>
      <c r="L336" s="10" t="s">
        <v>343</v>
      </c>
      <c r="M336" s="10" t="s">
        <v>15</v>
      </c>
      <c r="N336" s="36">
        <v>813.75</v>
      </c>
      <c r="O336" s="15">
        <f t="shared" ref="O336:O341" si="11">SUM(P336:S336)</f>
        <v>17820</v>
      </c>
      <c r="P336" s="15">
        <v>3600</v>
      </c>
      <c r="Q336" s="15">
        <v>4320</v>
      </c>
      <c r="R336" s="15">
        <v>4860</v>
      </c>
      <c r="S336" s="15">
        <v>5040</v>
      </c>
      <c r="T336" s="40">
        <f t="shared" ref="T336:T341" si="12">ROUND(N336*O336,0)</f>
        <v>14501025</v>
      </c>
      <c r="U336" s="10" t="s">
        <v>143</v>
      </c>
      <c r="V336" s="10" t="s">
        <v>144</v>
      </c>
      <c r="W336" s="10" t="s">
        <v>145</v>
      </c>
    </row>
    <row r="337" spans="1:33" ht="30">
      <c r="A337" s="10">
        <f xml:space="preserve"> IF(V337="","",SUBTOTAL(3,V$8:$V337))</f>
        <v>330</v>
      </c>
      <c r="B337" s="61" t="s">
        <v>463</v>
      </c>
      <c r="C337" s="61" t="s">
        <v>467</v>
      </c>
      <c r="D337" s="10" t="s">
        <v>310</v>
      </c>
      <c r="E337" s="10" t="s">
        <v>311</v>
      </c>
      <c r="F337" s="10" t="s">
        <v>455</v>
      </c>
      <c r="G337" s="10"/>
      <c r="H337" s="10"/>
      <c r="I337" s="10"/>
      <c r="J337" s="10"/>
      <c r="K337" s="10"/>
      <c r="L337" s="10" t="s">
        <v>343</v>
      </c>
      <c r="M337" s="10" t="s">
        <v>15</v>
      </c>
      <c r="N337" s="36">
        <v>813.75</v>
      </c>
      <c r="O337" s="15">
        <f t="shared" si="11"/>
        <v>16770</v>
      </c>
      <c r="P337" s="15">
        <v>3540</v>
      </c>
      <c r="Q337" s="15">
        <v>3870</v>
      </c>
      <c r="R337" s="15">
        <v>4590</v>
      </c>
      <c r="S337" s="15">
        <v>4770</v>
      </c>
      <c r="T337" s="40">
        <f t="shared" si="12"/>
        <v>13646588</v>
      </c>
      <c r="U337" s="10" t="s">
        <v>146</v>
      </c>
      <c r="V337" s="10" t="s">
        <v>144</v>
      </c>
      <c r="W337" s="10" t="s">
        <v>147</v>
      </c>
    </row>
    <row r="338" spans="1:33" ht="30">
      <c r="A338" s="10">
        <f xml:space="preserve"> IF(V338="","",SUBTOTAL(3,V$8:$V338))</f>
        <v>331</v>
      </c>
      <c r="B338" s="61" t="s">
        <v>463</v>
      </c>
      <c r="C338" s="61" t="s">
        <v>467</v>
      </c>
      <c r="D338" s="10" t="s">
        <v>310</v>
      </c>
      <c r="E338" s="10" t="s">
        <v>311</v>
      </c>
      <c r="F338" s="10" t="s">
        <v>455</v>
      </c>
      <c r="G338" s="10"/>
      <c r="H338" s="10"/>
      <c r="I338" s="10"/>
      <c r="J338" s="10"/>
      <c r="K338" s="10"/>
      <c r="L338" s="10" t="s">
        <v>343</v>
      </c>
      <c r="M338" s="10" t="s">
        <v>15</v>
      </c>
      <c r="N338" s="36">
        <v>813.75</v>
      </c>
      <c r="O338" s="15">
        <f t="shared" si="11"/>
        <v>12240</v>
      </c>
      <c r="P338" s="15">
        <v>2340</v>
      </c>
      <c r="Q338" s="15">
        <v>2880</v>
      </c>
      <c r="R338" s="15">
        <v>3420</v>
      </c>
      <c r="S338" s="15">
        <v>3600</v>
      </c>
      <c r="T338" s="40">
        <f t="shared" si="12"/>
        <v>9960300</v>
      </c>
      <c r="U338" s="10" t="s">
        <v>148</v>
      </c>
      <c r="V338" s="10" t="s">
        <v>144</v>
      </c>
      <c r="W338" s="10" t="s">
        <v>149</v>
      </c>
    </row>
    <row r="339" spans="1:33" ht="30">
      <c r="A339" s="10">
        <f xml:space="preserve"> IF(V339="","",SUBTOTAL(3,V$8:$V339))</f>
        <v>332</v>
      </c>
      <c r="B339" s="61" t="s">
        <v>463</v>
      </c>
      <c r="C339" s="61" t="s">
        <v>467</v>
      </c>
      <c r="D339" s="10" t="s">
        <v>310</v>
      </c>
      <c r="E339" s="10" t="s">
        <v>311</v>
      </c>
      <c r="F339" s="10" t="s">
        <v>455</v>
      </c>
      <c r="G339" s="10"/>
      <c r="H339" s="10"/>
      <c r="I339" s="10"/>
      <c r="J339" s="10"/>
      <c r="K339" s="10"/>
      <c r="L339" s="10" t="s">
        <v>343</v>
      </c>
      <c r="M339" s="10" t="s">
        <v>15</v>
      </c>
      <c r="N339" s="36">
        <v>813.75</v>
      </c>
      <c r="O339" s="15">
        <f t="shared" si="11"/>
        <v>3780</v>
      </c>
      <c r="P339" s="15">
        <v>780</v>
      </c>
      <c r="Q339" s="15">
        <v>900</v>
      </c>
      <c r="R339" s="15">
        <v>1020</v>
      </c>
      <c r="S339" s="15">
        <v>1080</v>
      </c>
      <c r="T339" s="40">
        <f t="shared" si="12"/>
        <v>3075975</v>
      </c>
      <c r="U339" s="10" t="s">
        <v>150</v>
      </c>
      <c r="V339" s="10" t="s">
        <v>144</v>
      </c>
      <c r="W339" s="10" t="s">
        <v>151</v>
      </c>
    </row>
    <row r="340" spans="1:33" ht="30">
      <c r="A340" s="10">
        <f xml:space="preserve"> IF(V340="","",SUBTOTAL(3,V$8:$V340))</f>
        <v>333</v>
      </c>
      <c r="B340" s="10" t="s">
        <v>463</v>
      </c>
      <c r="C340" s="10" t="s">
        <v>467</v>
      </c>
      <c r="D340" s="10" t="s">
        <v>310</v>
      </c>
      <c r="E340" s="10" t="s">
        <v>311</v>
      </c>
      <c r="F340" s="10" t="s">
        <v>455</v>
      </c>
      <c r="G340" s="10"/>
      <c r="H340" s="10"/>
      <c r="I340" s="10"/>
      <c r="J340" s="10"/>
      <c r="K340" s="10"/>
      <c r="L340" s="10" t="s">
        <v>343</v>
      </c>
      <c r="M340" s="10" t="s">
        <v>15</v>
      </c>
      <c r="N340" s="36">
        <v>813.75</v>
      </c>
      <c r="O340" s="15">
        <f t="shared" si="11"/>
        <v>3720</v>
      </c>
      <c r="P340" s="15">
        <v>720</v>
      </c>
      <c r="Q340" s="15">
        <v>900</v>
      </c>
      <c r="R340" s="15">
        <v>1020</v>
      </c>
      <c r="S340" s="15">
        <v>1080</v>
      </c>
      <c r="T340" s="40">
        <f t="shared" si="12"/>
        <v>3027150</v>
      </c>
      <c r="U340" s="10" t="s">
        <v>152</v>
      </c>
      <c r="V340" s="10" t="s">
        <v>144</v>
      </c>
      <c r="W340" s="10" t="s">
        <v>153</v>
      </c>
    </row>
    <row r="341" spans="1:33" s="13" customFormat="1" ht="30">
      <c r="A341" s="10">
        <f xml:space="preserve"> IF(V341="","",SUBTOTAL(3,V$8:$V341))</f>
        <v>334</v>
      </c>
      <c r="B341" s="10" t="s">
        <v>464</v>
      </c>
      <c r="C341" s="10" t="s">
        <v>467</v>
      </c>
      <c r="D341" s="10" t="s">
        <v>310</v>
      </c>
      <c r="E341" s="10" t="s">
        <v>311</v>
      </c>
      <c r="F341" s="10" t="s">
        <v>455</v>
      </c>
      <c r="G341" s="10"/>
      <c r="H341" s="10"/>
      <c r="I341" s="10"/>
      <c r="J341" s="10"/>
      <c r="K341" s="10"/>
      <c r="L341" s="10" t="s">
        <v>131</v>
      </c>
      <c r="M341" s="10" t="s">
        <v>15</v>
      </c>
      <c r="N341" s="36">
        <v>813.75</v>
      </c>
      <c r="O341" s="15">
        <f t="shared" si="11"/>
        <v>2520</v>
      </c>
      <c r="P341" s="15">
        <v>540</v>
      </c>
      <c r="Q341" s="15">
        <v>540</v>
      </c>
      <c r="R341" s="15">
        <v>720</v>
      </c>
      <c r="S341" s="15">
        <v>720</v>
      </c>
      <c r="T341" s="40">
        <f t="shared" si="12"/>
        <v>2050650</v>
      </c>
      <c r="U341" s="10" t="s">
        <v>517</v>
      </c>
      <c r="V341" s="10" t="s">
        <v>63</v>
      </c>
      <c r="W341" s="10">
        <v>79042</v>
      </c>
      <c r="X341" s="2"/>
      <c r="Y341" s="2"/>
      <c r="Z341" s="2"/>
      <c r="AA341" s="2"/>
      <c r="AB341" s="2"/>
      <c r="AC341" s="2"/>
      <c r="AD341" s="2"/>
      <c r="AE341" s="2"/>
      <c r="AF341" s="2"/>
      <c r="AG341" s="2"/>
    </row>
    <row r="342" spans="1:33" s="13" customFormat="1" ht="30">
      <c r="A342" s="10">
        <f xml:space="preserve"> IF(V342="","",SUBTOTAL(3,V$8:$V342))</f>
        <v>335</v>
      </c>
      <c r="B342" s="60" t="s">
        <v>465</v>
      </c>
      <c r="C342" s="60" t="s">
        <v>468</v>
      </c>
      <c r="D342" s="38" t="s">
        <v>440</v>
      </c>
      <c r="E342" s="38" t="s">
        <v>441</v>
      </c>
      <c r="F342" s="10" t="s">
        <v>455</v>
      </c>
      <c r="G342" s="39"/>
      <c r="H342" s="39"/>
      <c r="I342" s="38"/>
      <c r="J342" s="38"/>
      <c r="K342" s="38"/>
      <c r="L342" s="39" t="s">
        <v>442</v>
      </c>
      <c r="M342" s="10" t="s">
        <v>15</v>
      </c>
      <c r="N342" s="40">
        <v>12941</v>
      </c>
      <c r="O342" s="22">
        <f>SUM(R342:S342)</f>
        <v>7200</v>
      </c>
      <c r="P342" s="19"/>
      <c r="Q342" s="19"/>
      <c r="R342" s="23">
        <v>3600</v>
      </c>
      <c r="S342" s="23">
        <v>3600</v>
      </c>
      <c r="T342" s="15">
        <f>N342*O342</f>
        <v>93175200</v>
      </c>
      <c r="U342" s="10" t="s">
        <v>517</v>
      </c>
      <c r="V342" s="21" t="s">
        <v>63</v>
      </c>
      <c r="W342" s="20">
        <v>79042</v>
      </c>
      <c r="X342" s="2"/>
      <c r="Y342" s="2"/>
      <c r="Z342" s="2"/>
      <c r="AA342" s="2"/>
      <c r="AB342" s="2"/>
      <c r="AC342" s="2"/>
      <c r="AD342" s="2"/>
      <c r="AE342" s="2"/>
      <c r="AF342" s="2"/>
      <c r="AG342" s="2"/>
    </row>
    <row r="343" spans="1:33" s="13" customFormat="1" ht="30">
      <c r="A343" s="10">
        <f xml:space="preserve"> IF(V343="","",SUBTOTAL(3,V$8:$V343))</f>
        <v>336</v>
      </c>
      <c r="B343" s="39" t="s">
        <v>466</v>
      </c>
      <c r="C343" s="39" t="s">
        <v>469</v>
      </c>
      <c r="D343" s="24" t="s">
        <v>447</v>
      </c>
      <c r="E343" s="24" t="s">
        <v>448</v>
      </c>
      <c r="F343" s="10" t="s">
        <v>455</v>
      </c>
      <c r="G343" s="24"/>
      <c r="H343" s="24"/>
      <c r="I343" s="24"/>
      <c r="J343" s="24"/>
      <c r="K343" s="24"/>
      <c r="L343" s="24" t="s">
        <v>343</v>
      </c>
      <c r="M343" s="10" t="s">
        <v>15</v>
      </c>
      <c r="N343" s="41">
        <v>1718</v>
      </c>
      <c r="O343" s="25">
        <v>720</v>
      </c>
      <c r="P343" s="19"/>
      <c r="Q343" s="19"/>
      <c r="R343" s="25">
        <v>360</v>
      </c>
      <c r="S343" s="25">
        <v>360</v>
      </c>
      <c r="T343" s="15">
        <f>N343*O343</f>
        <v>1236960</v>
      </c>
      <c r="U343" s="10" t="s">
        <v>517</v>
      </c>
      <c r="V343" s="24" t="s">
        <v>63</v>
      </c>
      <c r="W343" s="20">
        <v>79042</v>
      </c>
      <c r="X343" s="2"/>
      <c r="Y343" s="2"/>
      <c r="Z343" s="2"/>
      <c r="AA343" s="2"/>
      <c r="AB343" s="2"/>
      <c r="AC343" s="2"/>
      <c r="AD343" s="2"/>
      <c r="AE343" s="2"/>
      <c r="AF343" s="2"/>
      <c r="AG343" s="2"/>
    </row>
    <row r="344" spans="1:33" ht="30">
      <c r="A344" s="10">
        <f xml:space="preserve"> IF(V344="","",SUBTOTAL(3,V$8:$V344))</f>
        <v>337</v>
      </c>
      <c r="B344" s="10" t="s">
        <v>464</v>
      </c>
      <c r="C344" s="10" t="s">
        <v>467</v>
      </c>
      <c r="D344" s="10" t="s">
        <v>310</v>
      </c>
      <c r="E344" s="10" t="s">
        <v>311</v>
      </c>
      <c r="F344" s="10" t="s">
        <v>455</v>
      </c>
      <c r="G344" s="10"/>
      <c r="H344" s="10"/>
      <c r="I344" s="10"/>
      <c r="J344" s="10"/>
      <c r="K344" s="10"/>
      <c r="L344" s="10" t="s">
        <v>131</v>
      </c>
      <c r="M344" s="10" t="s">
        <v>15</v>
      </c>
      <c r="N344" s="36">
        <v>813.75</v>
      </c>
      <c r="O344" s="15">
        <f>SUM(P344:S344)</f>
        <v>3060</v>
      </c>
      <c r="P344" s="15">
        <v>60</v>
      </c>
      <c r="Q344" s="15">
        <v>900</v>
      </c>
      <c r="R344" s="15">
        <v>1020</v>
      </c>
      <c r="S344" s="15">
        <v>1080</v>
      </c>
      <c r="T344" s="40">
        <f>ROUND(N344*O344,0)</f>
        <v>2490075</v>
      </c>
      <c r="U344" s="10" t="s">
        <v>242</v>
      </c>
      <c r="V344" s="10" t="s">
        <v>63</v>
      </c>
      <c r="W344" s="10" t="s">
        <v>243</v>
      </c>
    </row>
    <row r="345" spans="1:33" ht="30">
      <c r="A345" s="10">
        <f xml:space="preserve"> IF(V345="","",SUBTOTAL(3,V$8:$V345))</f>
        <v>338</v>
      </c>
      <c r="B345" s="60" t="s">
        <v>465</v>
      </c>
      <c r="C345" s="60" t="s">
        <v>468</v>
      </c>
      <c r="D345" s="38" t="s">
        <v>440</v>
      </c>
      <c r="E345" s="38" t="s">
        <v>441</v>
      </c>
      <c r="F345" s="10" t="s">
        <v>455</v>
      </c>
      <c r="G345" s="39"/>
      <c r="H345" s="39"/>
      <c r="I345" s="38"/>
      <c r="J345" s="38"/>
      <c r="K345" s="38"/>
      <c r="L345" s="39" t="s">
        <v>442</v>
      </c>
      <c r="M345" s="10" t="s">
        <v>15</v>
      </c>
      <c r="N345" s="40">
        <v>12941</v>
      </c>
      <c r="O345" s="22">
        <f>SUM(R345:S345)</f>
        <v>28800</v>
      </c>
      <c r="P345" s="19"/>
      <c r="Q345" s="19"/>
      <c r="R345" s="23">
        <v>14040</v>
      </c>
      <c r="S345" s="23">
        <v>14760</v>
      </c>
      <c r="T345" s="15">
        <f>N345*O345</f>
        <v>372700800</v>
      </c>
      <c r="U345" s="20" t="s">
        <v>242</v>
      </c>
      <c r="V345" s="21" t="s">
        <v>63</v>
      </c>
      <c r="W345" s="20" t="s">
        <v>243</v>
      </c>
    </row>
    <row r="346" spans="1:33" ht="30">
      <c r="A346" s="10">
        <f xml:space="preserve"> IF(V346="","",SUBTOTAL(3,V$8:$V346))</f>
        <v>339</v>
      </c>
      <c r="B346" s="39" t="s">
        <v>466</v>
      </c>
      <c r="C346" s="39" t="s">
        <v>469</v>
      </c>
      <c r="D346" s="24" t="s">
        <v>447</v>
      </c>
      <c r="E346" s="24" t="s">
        <v>448</v>
      </c>
      <c r="F346" s="10" t="s">
        <v>455</v>
      </c>
      <c r="G346" s="24"/>
      <c r="H346" s="24"/>
      <c r="I346" s="24"/>
      <c r="J346" s="24"/>
      <c r="K346" s="24"/>
      <c r="L346" s="24" t="s">
        <v>343</v>
      </c>
      <c r="M346" s="10" t="s">
        <v>15</v>
      </c>
      <c r="N346" s="41">
        <v>1718</v>
      </c>
      <c r="O346" s="25">
        <v>1050</v>
      </c>
      <c r="P346" s="19"/>
      <c r="Q346" s="19"/>
      <c r="R346" s="25">
        <v>510</v>
      </c>
      <c r="S346" s="25">
        <v>540</v>
      </c>
      <c r="T346" s="15">
        <f>N346*O346</f>
        <v>1803900</v>
      </c>
      <c r="U346" s="11" t="s">
        <v>242</v>
      </c>
      <c r="V346" s="24" t="s">
        <v>63</v>
      </c>
      <c r="W346" s="24" t="s">
        <v>243</v>
      </c>
    </row>
    <row r="347" spans="1:33" ht="30">
      <c r="A347" s="10">
        <f xml:space="preserve"> IF(V347="","",SUBTOTAL(3,V$8:$V347))</f>
        <v>340</v>
      </c>
      <c r="B347" s="60" t="s">
        <v>465</v>
      </c>
      <c r="C347" s="60" t="s">
        <v>468</v>
      </c>
      <c r="D347" s="38" t="s">
        <v>440</v>
      </c>
      <c r="E347" s="38" t="s">
        <v>441</v>
      </c>
      <c r="F347" s="10" t="s">
        <v>455</v>
      </c>
      <c r="G347" s="39"/>
      <c r="H347" s="39"/>
      <c r="I347" s="38"/>
      <c r="J347" s="38"/>
      <c r="K347" s="38"/>
      <c r="L347" s="39" t="s">
        <v>442</v>
      </c>
      <c r="M347" s="10" t="s">
        <v>15</v>
      </c>
      <c r="N347" s="40">
        <v>12941</v>
      </c>
      <c r="O347" s="22">
        <f>SUM(R347:S347)</f>
        <v>20400</v>
      </c>
      <c r="P347" s="19"/>
      <c r="Q347" s="19"/>
      <c r="R347" s="23">
        <v>9960</v>
      </c>
      <c r="S347" s="23">
        <v>10440</v>
      </c>
      <c r="T347" s="15">
        <f>N347*O347</f>
        <v>263996400</v>
      </c>
      <c r="U347" s="20" t="s">
        <v>313</v>
      </c>
      <c r="V347" s="21" t="s">
        <v>63</v>
      </c>
      <c r="W347" s="20" t="s">
        <v>533</v>
      </c>
    </row>
    <row r="348" spans="1:33" ht="30">
      <c r="A348" s="10">
        <f xml:space="preserve"> IF(V348="","",SUBTOTAL(3,V$8:$V348))</f>
        <v>341</v>
      </c>
      <c r="B348" s="60" t="s">
        <v>465</v>
      </c>
      <c r="C348" s="60" t="s">
        <v>468</v>
      </c>
      <c r="D348" s="38" t="s">
        <v>440</v>
      </c>
      <c r="E348" s="38" t="s">
        <v>441</v>
      </c>
      <c r="F348" s="10" t="s">
        <v>455</v>
      </c>
      <c r="G348" s="39"/>
      <c r="H348" s="39"/>
      <c r="I348" s="38"/>
      <c r="J348" s="38"/>
      <c r="K348" s="38"/>
      <c r="L348" s="39" t="s">
        <v>442</v>
      </c>
      <c r="M348" s="10" t="s">
        <v>15</v>
      </c>
      <c r="N348" s="40">
        <v>12941</v>
      </c>
      <c r="O348" s="22">
        <f>SUM(R348:S348)</f>
        <v>65280</v>
      </c>
      <c r="P348" s="19"/>
      <c r="Q348" s="19"/>
      <c r="R348" s="23">
        <v>32520</v>
      </c>
      <c r="S348" s="23">
        <v>32760</v>
      </c>
      <c r="T348" s="15">
        <f>N348*O348</f>
        <v>844788480</v>
      </c>
      <c r="U348" s="20" t="s">
        <v>62</v>
      </c>
      <c r="V348" s="21" t="s">
        <v>63</v>
      </c>
      <c r="W348" s="20" t="s">
        <v>534</v>
      </c>
    </row>
    <row r="349" spans="1:33" ht="30">
      <c r="A349" s="10">
        <f xml:space="preserve"> IF(V349="","",SUBTOTAL(3,V$8:$V349))</f>
        <v>342</v>
      </c>
      <c r="B349" s="10" t="s">
        <v>463</v>
      </c>
      <c r="C349" s="10" t="s">
        <v>467</v>
      </c>
      <c r="D349" s="10" t="s">
        <v>310</v>
      </c>
      <c r="E349" s="10" t="s">
        <v>311</v>
      </c>
      <c r="F349" s="10" t="s">
        <v>455</v>
      </c>
      <c r="G349" s="10"/>
      <c r="H349" s="10"/>
      <c r="I349" s="10"/>
      <c r="J349" s="10"/>
      <c r="K349" s="10"/>
      <c r="L349" s="10" t="s">
        <v>343</v>
      </c>
      <c r="M349" s="10" t="s">
        <v>15</v>
      </c>
      <c r="N349" s="36">
        <v>813.75</v>
      </c>
      <c r="O349" s="15">
        <f>SUM(P349:S349)</f>
        <v>6120</v>
      </c>
      <c r="P349" s="15">
        <v>1530</v>
      </c>
      <c r="Q349" s="15">
        <v>1530</v>
      </c>
      <c r="R349" s="15">
        <v>1530</v>
      </c>
      <c r="S349" s="15">
        <v>1530</v>
      </c>
      <c r="T349" s="40">
        <f>ROUND(N349*O349,0)</f>
        <v>4980150</v>
      </c>
      <c r="U349" s="10" t="s">
        <v>64</v>
      </c>
      <c r="V349" s="10" t="s">
        <v>63</v>
      </c>
      <c r="W349" s="10" t="s">
        <v>65</v>
      </c>
    </row>
    <row r="350" spans="1:33" ht="30">
      <c r="A350" s="10">
        <f xml:space="preserve"> IF(V350="","",SUBTOTAL(3,V$8:$V350))</f>
        <v>343</v>
      </c>
      <c r="B350" s="60" t="s">
        <v>465</v>
      </c>
      <c r="C350" s="60" t="s">
        <v>468</v>
      </c>
      <c r="D350" s="38" t="s">
        <v>440</v>
      </c>
      <c r="E350" s="38" t="s">
        <v>441</v>
      </c>
      <c r="F350" s="10" t="s">
        <v>455</v>
      </c>
      <c r="G350" s="39"/>
      <c r="H350" s="39"/>
      <c r="I350" s="38"/>
      <c r="J350" s="38"/>
      <c r="K350" s="38"/>
      <c r="L350" s="39" t="s">
        <v>442</v>
      </c>
      <c r="M350" s="10" t="s">
        <v>15</v>
      </c>
      <c r="N350" s="40">
        <v>12941</v>
      </c>
      <c r="O350" s="22">
        <f>SUM(R350:S350)</f>
        <v>46800</v>
      </c>
      <c r="P350" s="19"/>
      <c r="Q350" s="19"/>
      <c r="R350" s="23">
        <v>23400</v>
      </c>
      <c r="S350" s="23">
        <v>23400</v>
      </c>
      <c r="T350" s="15">
        <f>N350*O350</f>
        <v>605638800</v>
      </c>
      <c r="U350" s="20" t="s">
        <v>64</v>
      </c>
      <c r="V350" s="21" t="s">
        <v>63</v>
      </c>
      <c r="W350" s="20" t="s">
        <v>65</v>
      </c>
    </row>
    <row r="351" spans="1:33" ht="30">
      <c r="A351" s="10">
        <f xml:space="preserve"> IF(V351="","",SUBTOTAL(3,V$8:$V351))</f>
        <v>344</v>
      </c>
      <c r="B351" s="39" t="s">
        <v>466</v>
      </c>
      <c r="C351" s="39" t="s">
        <v>469</v>
      </c>
      <c r="D351" s="24" t="s">
        <v>447</v>
      </c>
      <c r="E351" s="24" t="s">
        <v>448</v>
      </c>
      <c r="F351" s="10" t="s">
        <v>455</v>
      </c>
      <c r="G351" s="24"/>
      <c r="H351" s="24"/>
      <c r="I351" s="24"/>
      <c r="J351" s="24"/>
      <c r="K351" s="24"/>
      <c r="L351" s="24" t="s">
        <v>343</v>
      </c>
      <c r="M351" s="10" t="s">
        <v>15</v>
      </c>
      <c r="N351" s="41">
        <v>1718</v>
      </c>
      <c r="O351" s="25">
        <v>1530</v>
      </c>
      <c r="P351" s="19"/>
      <c r="Q351" s="19"/>
      <c r="R351" s="25">
        <v>765</v>
      </c>
      <c r="S351" s="25">
        <v>765</v>
      </c>
      <c r="T351" s="15">
        <f>N351*O351</f>
        <v>2628540</v>
      </c>
      <c r="U351" s="11" t="s">
        <v>64</v>
      </c>
      <c r="V351" s="24" t="s">
        <v>63</v>
      </c>
      <c r="W351" s="24" t="s">
        <v>65</v>
      </c>
    </row>
    <row r="352" spans="1:33" ht="30">
      <c r="A352" s="10">
        <f xml:space="preserve"> IF(V352="","",SUBTOTAL(3,V$8:$V352))</f>
        <v>345</v>
      </c>
      <c r="B352" s="10" t="s">
        <v>464</v>
      </c>
      <c r="C352" s="10" t="s">
        <v>467</v>
      </c>
      <c r="D352" s="10" t="s">
        <v>310</v>
      </c>
      <c r="E352" s="10" t="s">
        <v>311</v>
      </c>
      <c r="F352" s="10" t="s">
        <v>455</v>
      </c>
      <c r="G352" s="10"/>
      <c r="H352" s="10"/>
      <c r="I352" s="10"/>
      <c r="J352" s="10"/>
      <c r="K352" s="10"/>
      <c r="L352" s="10" t="s">
        <v>131</v>
      </c>
      <c r="M352" s="10" t="s">
        <v>15</v>
      </c>
      <c r="N352" s="36">
        <v>813.75</v>
      </c>
      <c r="O352" s="15">
        <f>SUM(P352:S352)</f>
        <v>25320</v>
      </c>
      <c r="P352" s="15">
        <v>0</v>
      </c>
      <c r="Q352" s="15">
        <v>7020</v>
      </c>
      <c r="R352" s="15">
        <v>8940</v>
      </c>
      <c r="S352" s="15">
        <v>9360</v>
      </c>
      <c r="T352" s="40">
        <f>ROUND(N352*O352,0)</f>
        <v>20604150</v>
      </c>
      <c r="U352" s="10" t="s">
        <v>244</v>
      </c>
      <c r="V352" s="10" t="s">
        <v>63</v>
      </c>
      <c r="W352" s="10" t="s">
        <v>245</v>
      </c>
    </row>
    <row r="353" spans="1:23" ht="30">
      <c r="A353" s="10">
        <f xml:space="preserve"> IF(V353="","",SUBTOTAL(3,V$8:$V353))</f>
        <v>346</v>
      </c>
      <c r="B353" s="60" t="s">
        <v>465</v>
      </c>
      <c r="C353" s="60" t="s">
        <v>468</v>
      </c>
      <c r="D353" s="38" t="s">
        <v>440</v>
      </c>
      <c r="E353" s="38" t="s">
        <v>441</v>
      </c>
      <c r="F353" s="10" t="s">
        <v>455</v>
      </c>
      <c r="G353" s="39"/>
      <c r="H353" s="39"/>
      <c r="I353" s="38"/>
      <c r="J353" s="38"/>
      <c r="K353" s="38"/>
      <c r="L353" s="39" t="s">
        <v>442</v>
      </c>
      <c r="M353" s="10" t="s">
        <v>15</v>
      </c>
      <c r="N353" s="40">
        <v>12941</v>
      </c>
      <c r="O353" s="22">
        <f>SUM(R353:S353)</f>
        <v>74640</v>
      </c>
      <c r="P353" s="19"/>
      <c r="Q353" s="19"/>
      <c r="R353" s="23">
        <v>36480</v>
      </c>
      <c r="S353" s="23">
        <v>38160</v>
      </c>
      <c r="T353" s="15">
        <f>N353*O353</f>
        <v>965916240</v>
      </c>
      <c r="U353" s="20" t="s">
        <v>244</v>
      </c>
      <c r="V353" s="21" t="s">
        <v>63</v>
      </c>
      <c r="W353" s="20" t="s">
        <v>245</v>
      </c>
    </row>
    <row r="354" spans="1:23" ht="30">
      <c r="A354" s="10">
        <f xml:space="preserve"> IF(V354="","",SUBTOTAL(3,V$8:$V354))</f>
        <v>347</v>
      </c>
      <c r="B354" s="39" t="s">
        <v>466</v>
      </c>
      <c r="C354" s="39" t="s">
        <v>469</v>
      </c>
      <c r="D354" s="24" t="s">
        <v>447</v>
      </c>
      <c r="E354" s="24" t="s">
        <v>448</v>
      </c>
      <c r="F354" s="10" t="s">
        <v>455</v>
      </c>
      <c r="G354" s="24"/>
      <c r="H354" s="24"/>
      <c r="I354" s="24"/>
      <c r="J354" s="24"/>
      <c r="K354" s="24"/>
      <c r="L354" s="24" t="s">
        <v>343</v>
      </c>
      <c r="M354" s="10" t="s">
        <v>15</v>
      </c>
      <c r="N354" s="41">
        <v>1718</v>
      </c>
      <c r="O354" s="25">
        <v>9150</v>
      </c>
      <c r="P354" s="19"/>
      <c r="Q354" s="19"/>
      <c r="R354" s="25">
        <v>4470</v>
      </c>
      <c r="S354" s="25">
        <v>4680</v>
      </c>
      <c r="T354" s="15">
        <f>N354*O354</f>
        <v>15719700</v>
      </c>
      <c r="U354" s="11" t="s">
        <v>244</v>
      </c>
      <c r="V354" s="24" t="s">
        <v>63</v>
      </c>
      <c r="W354" s="24" t="s">
        <v>245</v>
      </c>
    </row>
    <row r="355" spans="1:23" ht="75">
      <c r="A355" s="10">
        <f xml:space="preserve"> IF(V355="","",SUBTOTAL(3,V$8:$V355))</f>
        <v>348</v>
      </c>
      <c r="B355" s="60" t="s">
        <v>465</v>
      </c>
      <c r="C355" s="60" t="s">
        <v>468</v>
      </c>
      <c r="D355" s="38" t="s">
        <v>440</v>
      </c>
      <c r="E355" s="38" t="s">
        <v>441</v>
      </c>
      <c r="F355" s="10" t="s">
        <v>455</v>
      </c>
      <c r="G355" s="39"/>
      <c r="H355" s="39"/>
      <c r="I355" s="38"/>
      <c r="J355" s="38"/>
      <c r="K355" s="38"/>
      <c r="L355" s="39" t="s">
        <v>442</v>
      </c>
      <c r="M355" s="10" t="s">
        <v>15</v>
      </c>
      <c r="N355" s="40">
        <v>12941</v>
      </c>
      <c r="O355" s="22">
        <f>SUM(R355:S355)</f>
        <v>8640</v>
      </c>
      <c r="P355" s="19"/>
      <c r="Q355" s="19"/>
      <c r="R355" s="23">
        <v>2880</v>
      </c>
      <c r="S355" s="23">
        <v>5760</v>
      </c>
      <c r="T355" s="15">
        <f>N355*O355</f>
        <v>111810240</v>
      </c>
      <c r="U355" s="20" t="s">
        <v>314</v>
      </c>
      <c r="V355" s="21" t="s">
        <v>63</v>
      </c>
      <c r="W355" s="20" t="s">
        <v>535</v>
      </c>
    </row>
    <row r="356" spans="1:23" ht="60">
      <c r="A356" s="10">
        <f xml:space="preserve"> IF(V356="","",SUBTOTAL(3,V$8:$V356))</f>
        <v>349</v>
      </c>
      <c r="B356" s="10" t="s">
        <v>463</v>
      </c>
      <c r="C356" s="10" t="s">
        <v>467</v>
      </c>
      <c r="D356" s="10" t="s">
        <v>310</v>
      </c>
      <c r="E356" s="10" t="s">
        <v>311</v>
      </c>
      <c r="F356" s="10" t="s">
        <v>455</v>
      </c>
      <c r="G356" s="10"/>
      <c r="H356" s="10"/>
      <c r="I356" s="10"/>
      <c r="J356" s="10"/>
      <c r="K356" s="10"/>
      <c r="L356" s="10" t="s">
        <v>343</v>
      </c>
      <c r="M356" s="10" t="s">
        <v>15</v>
      </c>
      <c r="N356" s="36">
        <v>813.75</v>
      </c>
      <c r="O356" s="15">
        <f>SUM(P356:S356)</f>
        <v>26820</v>
      </c>
      <c r="P356" s="15">
        <v>3840</v>
      </c>
      <c r="Q356" s="15">
        <v>6780</v>
      </c>
      <c r="R356" s="15">
        <v>7920</v>
      </c>
      <c r="S356" s="15">
        <v>8280</v>
      </c>
      <c r="T356" s="40">
        <f t="shared" ref="T356:T357" si="13">ROUND(N356*O356,0)</f>
        <v>21824775</v>
      </c>
      <c r="U356" s="10" t="s">
        <v>504</v>
      </c>
      <c r="V356" s="10" t="s">
        <v>63</v>
      </c>
      <c r="W356" s="10" t="s">
        <v>66</v>
      </c>
    </row>
    <row r="357" spans="1:23" ht="60">
      <c r="A357" s="10">
        <f xml:space="preserve"> IF(V357="","",SUBTOTAL(3,V$8:$V357))</f>
        <v>350</v>
      </c>
      <c r="B357" s="10" t="s">
        <v>464</v>
      </c>
      <c r="C357" s="10" t="s">
        <v>467</v>
      </c>
      <c r="D357" s="10" t="s">
        <v>310</v>
      </c>
      <c r="E357" s="10" t="s">
        <v>311</v>
      </c>
      <c r="F357" s="10" t="s">
        <v>455</v>
      </c>
      <c r="G357" s="10"/>
      <c r="H357" s="10"/>
      <c r="I357" s="10"/>
      <c r="J357" s="10"/>
      <c r="K357" s="10"/>
      <c r="L357" s="10" t="s">
        <v>131</v>
      </c>
      <c r="M357" s="10" t="s">
        <v>15</v>
      </c>
      <c r="N357" s="36">
        <v>813.75</v>
      </c>
      <c r="O357" s="15">
        <f>SUM(P357:S357)</f>
        <v>26820</v>
      </c>
      <c r="P357" s="15">
        <v>3900</v>
      </c>
      <c r="Q357" s="15">
        <v>6720</v>
      </c>
      <c r="R357" s="15">
        <v>7920</v>
      </c>
      <c r="S357" s="15">
        <v>8280</v>
      </c>
      <c r="T357" s="40">
        <f t="shared" si="13"/>
        <v>21824775</v>
      </c>
      <c r="U357" s="10" t="s">
        <v>504</v>
      </c>
      <c r="V357" s="10" t="s">
        <v>63</v>
      </c>
      <c r="W357" s="10" t="s">
        <v>66</v>
      </c>
    </row>
    <row r="358" spans="1:23" ht="60">
      <c r="A358" s="10">
        <f xml:space="preserve"> IF(V358="","",SUBTOTAL(3,V$8:$V358))</f>
        <v>351</v>
      </c>
      <c r="B358" s="60" t="s">
        <v>465</v>
      </c>
      <c r="C358" s="60" t="s">
        <v>468</v>
      </c>
      <c r="D358" s="38" t="s">
        <v>440</v>
      </c>
      <c r="E358" s="38" t="s">
        <v>441</v>
      </c>
      <c r="F358" s="10" t="s">
        <v>455</v>
      </c>
      <c r="G358" s="39"/>
      <c r="H358" s="39"/>
      <c r="I358" s="38"/>
      <c r="J358" s="38"/>
      <c r="K358" s="38"/>
      <c r="L358" s="39" t="s">
        <v>442</v>
      </c>
      <c r="M358" s="10" t="s">
        <v>15</v>
      </c>
      <c r="N358" s="40">
        <v>12941</v>
      </c>
      <c r="O358" s="22">
        <f>SUM(R358:S358)</f>
        <v>95760</v>
      </c>
      <c r="P358" s="19"/>
      <c r="Q358" s="19"/>
      <c r="R358" s="23">
        <v>46800</v>
      </c>
      <c r="S358" s="23">
        <v>48960</v>
      </c>
      <c r="T358" s="15">
        <f>N358*O358</f>
        <v>1239230160</v>
      </c>
      <c r="U358" s="10" t="s">
        <v>504</v>
      </c>
      <c r="V358" s="21" t="s">
        <v>63</v>
      </c>
      <c r="W358" s="20" t="s">
        <v>66</v>
      </c>
    </row>
    <row r="359" spans="1:23" ht="60">
      <c r="A359" s="10">
        <f xml:space="preserve"> IF(V359="","",SUBTOTAL(3,V$8:$V359))</f>
        <v>352</v>
      </c>
      <c r="B359" s="39" t="s">
        <v>466</v>
      </c>
      <c r="C359" s="39" t="s">
        <v>469</v>
      </c>
      <c r="D359" s="24" t="s">
        <v>447</v>
      </c>
      <c r="E359" s="24" t="s">
        <v>448</v>
      </c>
      <c r="F359" s="10" t="s">
        <v>455</v>
      </c>
      <c r="G359" s="24"/>
      <c r="H359" s="24"/>
      <c r="I359" s="24"/>
      <c r="J359" s="24"/>
      <c r="K359" s="24"/>
      <c r="L359" s="24" t="s">
        <v>343</v>
      </c>
      <c r="M359" s="10" t="s">
        <v>15</v>
      </c>
      <c r="N359" s="41">
        <v>1718</v>
      </c>
      <c r="O359" s="25">
        <v>16200</v>
      </c>
      <c r="P359" s="19"/>
      <c r="Q359" s="19"/>
      <c r="R359" s="25">
        <v>7920</v>
      </c>
      <c r="S359" s="25">
        <v>8280</v>
      </c>
      <c r="T359" s="15">
        <f>N359*O359</f>
        <v>27831600</v>
      </c>
      <c r="U359" s="10" t="s">
        <v>504</v>
      </c>
      <c r="V359" s="24" t="s">
        <v>63</v>
      </c>
      <c r="W359" s="24" t="s">
        <v>66</v>
      </c>
    </row>
    <row r="360" spans="1:23" ht="60">
      <c r="A360" s="10">
        <f xml:space="preserve"> IF(V360="","",SUBTOTAL(3,V$8:$V360))</f>
        <v>353</v>
      </c>
      <c r="B360" s="10" t="s">
        <v>463</v>
      </c>
      <c r="C360" s="10" t="s">
        <v>467</v>
      </c>
      <c r="D360" s="10" t="s">
        <v>310</v>
      </c>
      <c r="E360" s="10" t="s">
        <v>311</v>
      </c>
      <c r="F360" s="10" t="s">
        <v>455</v>
      </c>
      <c r="G360" s="10"/>
      <c r="H360" s="10"/>
      <c r="I360" s="10"/>
      <c r="J360" s="10"/>
      <c r="K360" s="10"/>
      <c r="L360" s="10" t="s">
        <v>343</v>
      </c>
      <c r="M360" s="10" t="s">
        <v>15</v>
      </c>
      <c r="N360" s="36">
        <v>813.75</v>
      </c>
      <c r="O360" s="15">
        <f>SUM(P360:S360)</f>
        <v>11020</v>
      </c>
      <c r="P360" s="15">
        <v>60</v>
      </c>
      <c r="Q360" s="15">
        <v>3380</v>
      </c>
      <c r="R360" s="15">
        <v>3580</v>
      </c>
      <c r="S360" s="15">
        <v>4000</v>
      </c>
      <c r="T360" s="40">
        <f t="shared" ref="T360:T361" si="14">ROUND(N360*O360,0)</f>
        <v>8967525</v>
      </c>
      <c r="U360" s="10" t="s">
        <v>511</v>
      </c>
      <c r="V360" s="10" t="s">
        <v>63</v>
      </c>
      <c r="W360" s="10" t="s">
        <v>67</v>
      </c>
    </row>
    <row r="361" spans="1:23" ht="60">
      <c r="A361" s="10">
        <f xml:space="preserve"> IF(V361="","",SUBTOTAL(3,V$8:$V361))</f>
        <v>354</v>
      </c>
      <c r="B361" s="10" t="s">
        <v>464</v>
      </c>
      <c r="C361" s="10" t="s">
        <v>467</v>
      </c>
      <c r="D361" s="10" t="s">
        <v>310</v>
      </c>
      <c r="E361" s="10" t="s">
        <v>311</v>
      </c>
      <c r="F361" s="10" t="s">
        <v>455</v>
      </c>
      <c r="G361" s="10"/>
      <c r="H361" s="10"/>
      <c r="I361" s="10"/>
      <c r="J361" s="10"/>
      <c r="K361" s="10"/>
      <c r="L361" s="10" t="s">
        <v>131</v>
      </c>
      <c r="M361" s="10" t="s">
        <v>15</v>
      </c>
      <c r="N361" s="36">
        <v>813.75</v>
      </c>
      <c r="O361" s="15">
        <f>SUM(P361:S361)</f>
        <v>14000</v>
      </c>
      <c r="P361" s="15">
        <v>0</v>
      </c>
      <c r="Q361" s="15">
        <v>4000</v>
      </c>
      <c r="R361" s="15">
        <v>5000</v>
      </c>
      <c r="S361" s="15">
        <v>5000</v>
      </c>
      <c r="T361" s="40">
        <f t="shared" si="14"/>
        <v>11392500</v>
      </c>
      <c r="U361" s="10" t="s">
        <v>511</v>
      </c>
      <c r="V361" s="10" t="s">
        <v>63</v>
      </c>
      <c r="W361" s="10" t="s">
        <v>67</v>
      </c>
    </row>
    <row r="362" spans="1:23" ht="60">
      <c r="A362" s="10">
        <f xml:space="preserve"> IF(V362="","",SUBTOTAL(3,V$8:$V362))</f>
        <v>355</v>
      </c>
      <c r="B362" s="60" t="s">
        <v>465</v>
      </c>
      <c r="C362" s="60" t="s">
        <v>468</v>
      </c>
      <c r="D362" s="38" t="s">
        <v>440</v>
      </c>
      <c r="E362" s="38" t="s">
        <v>441</v>
      </c>
      <c r="F362" s="10" t="s">
        <v>455</v>
      </c>
      <c r="G362" s="39"/>
      <c r="H362" s="39"/>
      <c r="I362" s="38"/>
      <c r="J362" s="38"/>
      <c r="K362" s="38"/>
      <c r="L362" s="39" t="s">
        <v>442</v>
      </c>
      <c r="M362" s="10" t="s">
        <v>15</v>
      </c>
      <c r="N362" s="40">
        <v>12941</v>
      </c>
      <c r="O362" s="22">
        <f>SUM(R362:S362)</f>
        <v>61920</v>
      </c>
      <c r="P362" s="19"/>
      <c r="Q362" s="19"/>
      <c r="R362" s="23">
        <v>30240</v>
      </c>
      <c r="S362" s="23">
        <v>31680</v>
      </c>
      <c r="T362" s="15">
        <f>N362*O362</f>
        <v>801306720</v>
      </c>
      <c r="U362" s="10" t="s">
        <v>511</v>
      </c>
      <c r="V362" s="21" t="s">
        <v>63</v>
      </c>
      <c r="W362" s="20" t="s">
        <v>67</v>
      </c>
    </row>
    <row r="363" spans="1:23" ht="60">
      <c r="A363" s="10">
        <f xml:space="preserve"> IF(V363="","",SUBTOTAL(3,V$8:$V363))</f>
        <v>356</v>
      </c>
      <c r="B363" s="39" t="s">
        <v>466</v>
      </c>
      <c r="C363" s="39" t="s">
        <v>469</v>
      </c>
      <c r="D363" s="24" t="s">
        <v>447</v>
      </c>
      <c r="E363" s="24" t="s">
        <v>448</v>
      </c>
      <c r="F363" s="10" t="s">
        <v>455</v>
      </c>
      <c r="G363" s="24"/>
      <c r="H363" s="24"/>
      <c r="I363" s="24"/>
      <c r="J363" s="24"/>
      <c r="K363" s="24"/>
      <c r="L363" s="24" t="s">
        <v>343</v>
      </c>
      <c r="M363" s="10" t="s">
        <v>15</v>
      </c>
      <c r="N363" s="41">
        <v>1718</v>
      </c>
      <c r="O363" s="25">
        <v>8790</v>
      </c>
      <c r="P363" s="19"/>
      <c r="Q363" s="19"/>
      <c r="R363" s="25">
        <v>4290</v>
      </c>
      <c r="S363" s="25">
        <v>4500</v>
      </c>
      <c r="T363" s="15">
        <f>N363*O363</f>
        <v>15101220</v>
      </c>
      <c r="U363" s="10" t="s">
        <v>511</v>
      </c>
      <c r="V363" s="24" t="s">
        <v>63</v>
      </c>
      <c r="W363" s="24" t="s">
        <v>67</v>
      </c>
    </row>
    <row r="364" spans="1:23" ht="60">
      <c r="A364" s="10">
        <f xml:space="preserve"> IF(V364="","",SUBTOTAL(3,V$8:$V364))</f>
        <v>357</v>
      </c>
      <c r="B364" s="10" t="s">
        <v>464</v>
      </c>
      <c r="C364" s="10" t="s">
        <v>467</v>
      </c>
      <c r="D364" s="10" t="s">
        <v>310</v>
      </c>
      <c r="E364" s="10" t="s">
        <v>311</v>
      </c>
      <c r="F364" s="10" t="s">
        <v>455</v>
      </c>
      <c r="G364" s="10"/>
      <c r="H364" s="10"/>
      <c r="I364" s="10"/>
      <c r="J364" s="10"/>
      <c r="K364" s="10"/>
      <c r="L364" s="10" t="s">
        <v>131</v>
      </c>
      <c r="M364" s="10" t="s">
        <v>15</v>
      </c>
      <c r="N364" s="36">
        <v>813.75</v>
      </c>
      <c r="O364" s="15">
        <f>SUM(P364:S364)</f>
        <v>25440</v>
      </c>
      <c r="P364" s="15">
        <v>2400</v>
      </c>
      <c r="Q364" s="15">
        <v>6840</v>
      </c>
      <c r="R364" s="15">
        <v>7920</v>
      </c>
      <c r="S364" s="15">
        <v>8280</v>
      </c>
      <c r="T364" s="40">
        <f>ROUND(N364*O364,0)</f>
        <v>20701800</v>
      </c>
      <c r="U364" s="10" t="s">
        <v>520</v>
      </c>
      <c r="V364" s="10" t="s">
        <v>63</v>
      </c>
      <c r="W364" s="10" t="s">
        <v>246</v>
      </c>
    </row>
    <row r="365" spans="1:23" ht="60">
      <c r="A365" s="10">
        <f xml:space="preserve"> IF(V365="","",SUBTOTAL(3,V$8:$V365))</f>
        <v>358</v>
      </c>
      <c r="B365" s="60" t="s">
        <v>465</v>
      </c>
      <c r="C365" s="60" t="s">
        <v>468</v>
      </c>
      <c r="D365" s="38" t="s">
        <v>440</v>
      </c>
      <c r="E365" s="38" t="s">
        <v>441</v>
      </c>
      <c r="F365" s="10" t="s">
        <v>455</v>
      </c>
      <c r="G365" s="39"/>
      <c r="H365" s="39"/>
      <c r="I365" s="38"/>
      <c r="J365" s="38"/>
      <c r="K365" s="38"/>
      <c r="L365" s="39" t="s">
        <v>442</v>
      </c>
      <c r="M365" s="10" t="s">
        <v>15</v>
      </c>
      <c r="N365" s="40">
        <v>12941</v>
      </c>
      <c r="O365" s="22">
        <f>SUM(R365:S365)</f>
        <v>40200</v>
      </c>
      <c r="P365" s="19"/>
      <c r="Q365" s="19"/>
      <c r="R365" s="23">
        <v>19680</v>
      </c>
      <c r="S365" s="23">
        <v>20520</v>
      </c>
      <c r="T365" s="15">
        <f>N365*O365</f>
        <v>520228200</v>
      </c>
      <c r="U365" s="10" t="s">
        <v>520</v>
      </c>
      <c r="V365" s="21" t="s">
        <v>63</v>
      </c>
      <c r="W365" s="20" t="s">
        <v>246</v>
      </c>
    </row>
    <row r="366" spans="1:23" ht="60">
      <c r="A366" s="10">
        <f xml:space="preserve"> IF(V366="","",SUBTOTAL(3,V$8:$V366))</f>
        <v>359</v>
      </c>
      <c r="B366" s="39" t="s">
        <v>466</v>
      </c>
      <c r="C366" s="39" t="s">
        <v>469</v>
      </c>
      <c r="D366" s="24" t="s">
        <v>447</v>
      </c>
      <c r="E366" s="24" t="s">
        <v>448</v>
      </c>
      <c r="F366" s="10" t="s">
        <v>455</v>
      </c>
      <c r="G366" s="24"/>
      <c r="H366" s="24"/>
      <c r="I366" s="24"/>
      <c r="J366" s="24"/>
      <c r="K366" s="24"/>
      <c r="L366" s="24" t="s">
        <v>343</v>
      </c>
      <c r="M366" s="10" t="s">
        <v>15</v>
      </c>
      <c r="N366" s="41">
        <v>1718</v>
      </c>
      <c r="O366" s="25">
        <v>8100</v>
      </c>
      <c r="P366" s="19"/>
      <c r="Q366" s="19"/>
      <c r="R366" s="25">
        <v>3960</v>
      </c>
      <c r="S366" s="25">
        <v>4140</v>
      </c>
      <c r="T366" s="15">
        <f>N366*O366</f>
        <v>13915800</v>
      </c>
      <c r="U366" s="10" t="s">
        <v>520</v>
      </c>
      <c r="V366" s="24" t="s">
        <v>63</v>
      </c>
      <c r="W366" s="24" t="s">
        <v>246</v>
      </c>
    </row>
    <row r="367" spans="1:23" ht="30">
      <c r="A367" s="10">
        <f xml:space="preserve"> IF(V367="","",SUBTOTAL(3,V$8:$V367))</f>
        <v>360</v>
      </c>
      <c r="B367" s="10" t="s">
        <v>463</v>
      </c>
      <c r="C367" s="10" t="s">
        <v>467</v>
      </c>
      <c r="D367" s="10" t="s">
        <v>310</v>
      </c>
      <c r="E367" s="10" t="s">
        <v>311</v>
      </c>
      <c r="F367" s="10" t="s">
        <v>455</v>
      </c>
      <c r="G367" s="10"/>
      <c r="H367" s="10"/>
      <c r="I367" s="10"/>
      <c r="J367" s="10"/>
      <c r="K367" s="10"/>
      <c r="L367" s="10" t="s">
        <v>343</v>
      </c>
      <c r="M367" s="10" t="s">
        <v>15</v>
      </c>
      <c r="N367" s="36">
        <v>813.75</v>
      </c>
      <c r="O367" s="15">
        <f>SUM(P367:S367)</f>
        <v>13140</v>
      </c>
      <c r="P367" s="15">
        <v>2160</v>
      </c>
      <c r="Q367" s="15">
        <v>3240</v>
      </c>
      <c r="R367" s="15">
        <v>3780</v>
      </c>
      <c r="S367" s="15">
        <v>3960</v>
      </c>
      <c r="T367" s="40">
        <f>ROUND(N367*O367,0)</f>
        <v>10692675</v>
      </c>
      <c r="U367" s="10" t="s">
        <v>68</v>
      </c>
      <c r="V367" s="10" t="s">
        <v>63</v>
      </c>
      <c r="W367" s="10" t="s">
        <v>69</v>
      </c>
    </row>
    <row r="368" spans="1:23" ht="30">
      <c r="A368" s="10">
        <f xml:space="preserve"> IF(V368="","",SUBTOTAL(3,V$8:$V368))</f>
        <v>361</v>
      </c>
      <c r="B368" s="60" t="s">
        <v>465</v>
      </c>
      <c r="C368" s="60" t="s">
        <v>468</v>
      </c>
      <c r="D368" s="38" t="s">
        <v>440</v>
      </c>
      <c r="E368" s="38" t="s">
        <v>441</v>
      </c>
      <c r="F368" s="10" t="s">
        <v>455</v>
      </c>
      <c r="G368" s="39"/>
      <c r="H368" s="39"/>
      <c r="I368" s="38"/>
      <c r="J368" s="38"/>
      <c r="K368" s="38"/>
      <c r="L368" s="39" t="s">
        <v>442</v>
      </c>
      <c r="M368" s="10" t="s">
        <v>15</v>
      </c>
      <c r="N368" s="40">
        <v>12941</v>
      </c>
      <c r="O368" s="22">
        <f>SUM(R368:S368)</f>
        <v>26040</v>
      </c>
      <c r="P368" s="19"/>
      <c r="Q368" s="19"/>
      <c r="R368" s="23">
        <v>12720</v>
      </c>
      <c r="S368" s="23">
        <v>13320</v>
      </c>
      <c r="T368" s="15">
        <f>N368*O368</f>
        <v>336983640</v>
      </c>
      <c r="U368" s="20" t="s">
        <v>68</v>
      </c>
      <c r="V368" s="21" t="s">
        <v>63</v>
      </c>
      <c r="W368" s="20" t="s">
        <v>69</v>
      </c>
    </row>
    <row r="369" spans="1:23" ht="30">
      <c r="A369" s="10">
        <f xml:space="preserve"> IF(V369="","",SUBTOTAL(3,V$8:$V369))</f>
        <v>362</v>
      </c>
      <c r="B369" s="39" t="s">
        <v>466</v>
      </c>
      <c r="C369" s="39" t="s">
        <v>469</v>
      </c>
      <c r="D369" s="24" t="s">
        <v>447</v>
      </c>
      <c r="E369" s="24" t="s">
        <v>448</v>
      </c>
      <c r="F369" s="10" t="s">
        <v>455</v>
      </c>
      <c r="G369" s="24"/>
      <c r="H369" s="24"/>
      <c r="I369" s="24"/>
      <c r="J369" s="24"/>
      <c r="K369" s="24"/>
      <c r="L369" s="24" t="s">
        <v>343</v>
      </c>
      <c r="M369" s="10" t="s">
        <v>15</v>
      </c>
      <c r="N369" s="41">
        <v>1718</v>
      </c>
      <c r="O369" s="25">
        <v>3870</v>
      </c>
      <c r="P369" s="19"/>
      <c r="Q369" s="19"/>
      <c r="R369" s="25">
        <v>1890</v>
      </c>
      <c r="S369" s="25">
        <v>1980</v>
      </c>
      <c r="T369" s="15">
        <f>N369*O369</f>
        <v>6648660</v>
      </c>
      <c r="U369" s="11" t="s">
        <v>68</v>
      </c>
      <c r="V369" s="24" t="s">
        <v>63</v>
      </c>
      <c r="W369" s="24" t="s">
        <v>69</v>
      </c>
    </row>
    <row r="370" spans="1:23" ht="45">
      <c r="A370" s="10">
        <f xml:space="preserve"> IF(V370="","",SUBTOTAL(3,V$8:$V370))</f>
        <v>363</v>
      </c>
      <c r="B370" s="10" t="s">
        <v>464</v>
      </c>
      <c r="C370" s="10" t="s">
        <v>467</v>
      </c>
      <c r="D370" s="10" t="s">
        <v>310</v>
      </c>
      <c r="E370" s="10" t="s">
        <v>311</v>
      </c>
      <c r="F370" s="10" t="s">
        <v>455</v>
      </c>
      <c r="G370" s="10"/>
      <c r="H370" s="10"/>
      <c r="I370" s="10"/>
      <c r="J370" s="10"/>
      <c r="K370" s="10"/>
      <c r="L370" s="10" t="s">
        <v>131</v>
      </c>
      <c r="M370" s="10" t="s">
        <v>15</v>
      </c>
      <c r="N370" s="36">
        <v>813.75</v>
      </c>
      <c r="O370" s="15">
        <f>SUM(P370:S370)</f>
        <v>38100</v>
      </c>
      <c r="P370" s="15">
        <v>0</v>
      </c>
      <c r="Q370" s="15">
        <v>9960</v>
      </c>
      <c r="R370" s="15">
        <v>13740</v>
      </c>
      <c r="S370" s="15">
        <v>14400</v>
      </c>
      <c r="T370" s="40">
        <f>ROUND(N370*O370,0)</f>
        <v>31003875</v>
      </c>
      <c r="U370" s="10" t="s">
        <v>508</v>
      </c>
      <c r="V370" s="10" t="s">
        <v>63</v>
      </c>
      <c r="W370" s="10" t="s">
        <v>400</v>
      </c>
    </row>
    <row r="371" spans="1:23" ht="45">
      <c r="A371" s="10">
        <f xml:space="preserve"> IF(V371="","",SUBTOTAL(3,V$8:$V371))</f>
        <v>364</v>
      </c>
      <c r="B371" s="60" t="s">
        <v>465</v>
      </c>
      <c r="C371" s="60" t="s">
        <v>468</v>
      </c>
      <c r="D371" s="38" t="s">
        <v>440</v>
      </c>
      <c r="E371" s="38" t="s">
        <v>441</v>
      </c>
      <c r="F371" s="10" t="s">
        <v>455</v>
      </c>
      <c r="G371" s="39"/>
      <c r="H371" s="39"/>
      <c r="I371" s="38"/>
      <c r="J371" s="38"/>
      <c r="K371" s="38"/>
      <c r="L371" s="39" t="s">
        <v>442</v>
      </c>
      <c r="M371" s="10" t="s">
        <v>15</v>
      </c>
      <c r="N371" s="40">
        <v>12941</v>
      </c>
      <c r="O371" s="22">
        <f>SUM(R371:S371)</f>
        <v>91440</v>
      </c>
      <c r="P371" s="19"/>
      <c r="Q371" s="19"/>
      <c r="R371" s="23">
        <v>44640</v>
      </c>
      <c r="S371" s="23">
        <v>46800</v>
      </c>
      <c r="T371" s="15">
        <f>N371*O371</f>
        <v>1183325040</v>
      </c>
      <c r="U371" s="10" t="s">
        <v>508</v>
      </c>
      <c r="V371" s="21" t="s">
        <v>63</v>
      </c>
      <c r="W371" s="20" t="s">
        <v>400</v>
      </c>
    </row>
    <row r="372" spans="1:23" ht="45">
      <c r="A372" s="10">
        <f xml:space="preserve"> IF(V372="","",SUBTOTAL(3,V$8:$V372))</f>
        <v>365</v>
      </c>
      <c r="B372" s="39" t="s">
        <v>466</v>
      </c>
      <c r="C372" s="39" t="s">
        <v>469</v>
      </c>
      <c r="D372" s="24" t="s">
        <v>447</v>
      </c>
      <c r="E372" s="24" t="s">
        <v>448</v>
      </c>
      <c r="F372" s="10" t="s">
        <v>455</v>
      </c>
      <c r="G372" s="24"/>
      <c r="H372" s="24"/>
      <c r="I372" s="24"/>
      <c r="J372" s="24"/>
      <c r="K372" s="24"/>
      <c r="L372" s="24" t="s">
        <v>343</v>
      </c>
      <c r="M372" s="10" t="s">
        <v>15</v>
      </c>
      <c r="N372" s="41">
        <v>1718</v>
      </c>
      <c r="O372" s="25">
        <v>14070</v>
      </c>
      <c r="P372" s="19"/>
      <c r="Q372" s="19"/>
      <c r="R372" s="25">
        <v>6870</v>
      </c>
      <c r="S372" s="25">
        <v>7200</v>
      </c>
      <c r="T372" s="15">
        <f>N372*O372</f>
        <v>24172260</v>
      </c>
      <c r="U372" s="10" t="s">
        <v>508</v>
      </c>
      <c r="V372" s="24" t="s">
        <v>63</v>
      </c>
      <c r="W372" s="24" t="s">
        <v>400</v>
      </c>
    </row>
    <row r="373" spans="1:23" ht="45">
      <c r="A373" s="10">
        <f xml:space="preserve"> IF(V373="","",SUBTOTAL(3,V$8:$V373))</f>
        <v>366</v>
      </c>
      <c r="B373" s="10" t="s">
        <v>463</v>
      </c>
      <c r="C373" s="10" t="s">
        <v>467</v>
      </c>
      <c r="D373" s="10" t="s">
        <v>310</v>
      </c>
      <c r="E373" s="10" t="s">
        <v>311</v>
      </c>
      <c r="F373" s="10" t="s">
        <v>455</v>
      </c>
      <c r="G373" s="10"/>
      <c r="H373" s="10"/>
      <c r="I373" s="10"/>
      <c r="J373" s="10"/>
      <c r="K373" s="10"/>
      <c r="L373" s="10" t="s">
        <v>343</v>
      </c>
      <c r="M373" s="10" t="s">
        <v>15</v>
      </c>
      <c r="N373" s="36">
        <v>813.75</v>
      </c>
      <c r="O373" s="15">
        <f>SUM(P373:S373)</f>
        <v>4800</v>
      </c>
      <c r="P373" s="15">
        <v>0</v>
      </c>
      <c r="Q373" s="15">
        <v>0</v>
      </c>
      <c r="R373" s="15">
        <v>2400</v>
      </c>
      <c r="S373" s="15">
        <v>2400</v>
      </c>
      <c r="T373" s="40">
        <f t="shared" ref="T373:T374" si="15">ROUND(N373*O373,0)</f>
        <v>3906000</v>
      </c>
      <c r="U373" s="10" t="s">
        <v>515</v>
      </c>
      <c r="V373" s="10" t="s">
        <v>63</v>
      </c>
      <c r="W373" s="10" t="s">
        <v>346</v>
      </c>
    </row>
    <row r="374" spans="1:23" ht="45">
      <c r="A374" s="10">
        <f xml:space="preserve"> IF(V374="","",SUBTOTAL(3,V$8:$V374))</f>
        <v>367</v>
      </c>
      <c r="B374" s="10" t="s">
        <v>464</v>
      </c>
      <c r="C374" s="10" t="s">
        <v>467</v>
      </c>
      <c r="D374" s="10" t="s">
        <v>310</v>
      </c>
      <c r="E374" s="10" t="s">
        <v>311</v>
      </c>
      <c r="F374" s="10" t="s">
        <v>455</v>
      </c>
      <c r="G374" s="10"/>
      <c r="H374" s="10"/>
      <c r="I374" s="10"/>
      <c r="J374" s="10"/>
      <c r="K374" s="10"/>
      <c r="L374" s="10" t="s">
        <v>131</v>
      </c>
      <c r="M374" s="10" t="s">
        <v>15</v>
      </c>
      <c r="N374" s="36">
        <v>813.75</v>
      </c>
      <c r="O374" s="15">
        <f>SUM(P374:S374)</f>
        <v>5280</v>
      </c>
      <c r="P374" s="15">
        <v>0</v>
      </c>
      <c r="Q374" s="15">
        <v>900</v>
      </c>
      <c r="R374" s="15">
        <v>2100</v>
      </c>
      <c r="S374" s="15">
        <v>2280</v>
      </c>
      <c r="T374" s="40">
        <f t="shared" si="15"/>
        <v>4296600</v>
      </c>
      <c r="U374" s="10" t="s">
        <v>515</v>
      </c>
      <c r="V374" s="10" t="s">
        <v>63</v>
      </c>
      <c r="W374" s="10" t="s">
        <v>346</v>
      </c>
    </row>
    <row r="375" spans="1:23" ht="45">
      <c r="A375" s="10">
        <f xml:space="preserve"> IF(V375="","",SUBTOTAL(3,V$8:$V375))</f>
        <v>368</v>
      </c>
      <c r="B375" s="60" t="s">
        <v>465</v>
      </c>
      <c r="C375" s="60" t="s">
        <v>468</v>
      </c>
      <c r="D375" s="38" t="s">
        <v>440</v>
      </c>
      <c r="E375" s="38" t="s">
        <v>441</v>
      </c>
      <c r="F375" s="10" t="s">
        <v>455</v>
      </c>
      <c r="G375" s="39"/>
      <c r="H375" s="39"/>
      <c r="I375" s="38"/>
      <c r="J375" s="38"/>
      <c r="K375" s="38"/>
      <c r="L375" s="39" t="s">
        <v>442</v>
      </c>
      <c r="M375" s="10" t="s">
        <v>15</v>
      </c>
      <c r="N375" s="40">
        <v>12941</v>
      </c>
      <c r="O375" s="22">
        <f>SUM(R375:S375)</f>
        <v>29640</v>
      </c>
      <c r="P375" s="19"/>
      <c r="Q375" s="19"/>
      <c r="R375" s="23">
        <v>14520</v>
      </c>
      <c r="S375" s="23">
        <v>15120</v>
      </c>
      <c r="T375" s="15">
        <f>N375*O375</f>
        <v>383571240</v>
      </c>
      <c r="U375" s="10" t="s">
        <v>515</v>
      </c>
      <c r="V375" s="21" t="s">
        <v>63</v>
      </c>
      <c r="W375" s="20" t="s">
        <v>346</v>
      </c>
    </row>
    <row r="376" spans="1:23" ht="45">
      <c r="A376" s="10">
        <f xml:space="preserve"> IF(V376="","",SUBTOTAL(3,V$8:$V376))</f>
        <v>369</v>
      </c>
      <c r="B376" s="39" t="s">
        <v>466</v>
      </c>
      <c r="C376" s="39" t="s">
        <v>469</v>
      </c>
      <c r="D376" s="24" t="s">
        <v>447</v>
      </c>
      <c r="E376" s="24" t="s">
        <v>448</v>
      </c>
      <c r="F376" s="10" t="s">
        <v>455</v>
      </c>
      <c r="G376" s="24"/>
      <c r="H376" s="24"/>
      <c r="I376" s="24"/>
      <c r="J376" s="24"/>
      <c r="K376" s="24"/>
      <c r="L376" s="24" t="s">
        <v>343</v>
      </c>
      <c r="M376" s="10" t="s">
        <v>15</v>
      </c>
      <c r="N376" s="41">
        <v>1718</v>
      </c>
      <c r="O376" s="25">
        <v>4590</v>
      </c>
      <c r="P376" s="19"/>
      <c r="Q376" s="19"/>
      <c r="R376" s="25">
        <v>2250</v>
      </c>
      <c r="S376" s="25">
        <v>2340</v>
      </c>
      <c r="T376" s="15">
        <f>N376*O376</f>
        <v>7885620</v>
      </c>
      <c r="U376" s="10" t="s">
        <v>515</v>
      </c>
      <c r="V376" s="24" t="s">
        <v>63</v>
      </c>
      <c r="W376" s="24" t="s">
        <v>346</v>
      </c>
    </row>
    <row r="377" spans="1:23" ht="45">
      <c r="A377" s="10">
        <f xml:space="preserve"> IF(V377="","",SUBTOTAL(3,V$8:$V377))</f>
        <v>370</v>
      </c>
      <c r="B377" s="10" t="s">
        <v>464</v>
      </c>
      <c r="C377" s="10" t="s">
        <v>467</v>
      </c>
      <c r="D377" s="10" t="s">
        <v>310</v>
      </c>
      <c r="E377" s="10" t="s">
        <v>311</v>
      </c>
      <c r="F377" s="10" t="s">
        <v>455</v>
      </c>
      <c r="G377" s="10"/>
      <c r="H377" s="10"/>
      <c r="I377" s="10"/>
      <c r="J377" s="10"/>
      <c r="K377" s="10"/>
      <c r="L377" s="10" t="s">
        <v>131</v>
      </c>
      <c r="M377" s="10" t="s">
        <v>15</v>
      </c>
      <c r="N377" s="36">
        <v>813.75</v>
      </c>
      <c r="O377" s="15">
        <f>SUM(P377:S377)</f>
        <v>18240</v>
      </c>
      <c r="P377" s="15">
        <v>3660</v>
      </c>
      <c r="Q377" s="15">
        <v>4860</v>
      </c>
      <c r="R377" s="15">
        <v>4860</v>
      </c>
      <c r="S377" s="15">
        <v>4860</v>
      </c>
      <c r="T377" s="40">
        <f>ROUND(N377*O377,0)</f>
        <v>14842800</v>
      </c>
      <c r="U377" s="10" t="s">
        <v>507</v>
      </c>
      <c r="V377" s="10" t="s">
        <v>63</v>
      </c>
      <c r="W377" s="10" t="s">
        <v>247</v>
      </c>
    </row>
    <row r="378" spans="1:23" ht="45">
      <c r="A378" s="10">
        <f xml:space="preserve"> IF(V378="","",SUBTOTAL(3,V$8:$V378))</f>
        <v>371</v>
      </c>
      <c r="B378" s="60" t="s">
        <v>465</v>
      </c>
      <c r="C378" s="60" t="s">
        <v>468</v>
      </c>
      <c r="D378" s="38" t="s">
        <v>440</v>
      </c>
      <c r="E378" s="38" t="s">
        <v>441</v>
      </c>
      <c r="F378" s="10" t="s">
        <v>455</v>
      </c>
      <c r="G378" s="39"/>
      <c r="H378" s="39"/>
      <c r="I378" s="38"/>
      <c r="J378" s="38"/>
      <c r="K378" s="38"/>
      <c r="L378" s="39" t="s">
        <v>442</v>
      </c>
      <c r="M378" s="10" t="s">
        <v>15</v>
      </c>
      <c r="N378" s="40">
        <v>12941</v>
      </c>
      <c r="O378" s="22">
        <f>SUM(R378:S378)</f>
        <v>28800</v>
      </c>
      <c r="P378" s="19"/>
      <c r="Q378" s="19"/>
      <c r="R378" s="23">
        <v>14400</v>
      </c>
      <c r="S378" s="23">
        <v>14400</v>
      </c>
      <c r="T378" s="15">
        <f>N378*O378</f>
        <v>372700800</v>
      </c>
      <c r="U378" s="10" t="s">
        <v>507</v>
      </c>
      <c r="V378" s="21" t="s">
        <v>63</v>
      </c>
      <c r="W378" s="20" t="s">
        <v>247</v>
      </c>
    </row>
    <row r="379" spans="1:23" ht="45">
      <c r="A379" s="10">
        <f xml:space="preserve"> IF(V379="","",SUBTOTAL(3,V$8:$V379))</f>
        <v>372</v>
      </c>
      <c r="B379" s="39" t="s">
        <v>466</v>
      </c>
      <c r="C379" s="39" t="s">
        <v>469</v>
      </c>
      <c r="D379" s="24" t="s">
        <v>447</v>
      </c>
      <c r="E379" s="24" t="s">
        <v>448</v>
      </c>
      <c r="F379" s="10" t="s">
        <v>455</v>
      </c>
      <c r="G379" s="24"/>
      <c r="H379" s="24"/>
      <c r="I379" s="24"/>
      <c r="J379" s="24"/>
      <c r="K379" s="24"/>
      <c r="L379" s="24" t="s">
        <v>343</v>
      </c>
      <c r="M379" s="10" t="s">
        <v>15</v>
      </c>
      <c r="N379" s="41">
        <v>1718</v>
      </c>
      <c r="O379" s="25">
        <v>4860</v>
      </c>
      <c r="P379" s="19"/>
      <c r="Q379" s="19"/>
      <c r="R379" s="25">
        <v>2430</v>
      </c>
      <c r="S379" s="25">
        <v>2430</v>
      </c>
      <c r="T379" s="15">
        <f>N379*O379</f>
        <v>8349480</v>
      </c>
      <c r="U379" s="10" t="s">
        <v>507</v>
      </c>
      <c r="V379" s="24" t="s">
        <v>63</v>
      </c>
      <c r="W379" s="24" t="s">
        <v>247</v>
      </c>
    </row>
    <row r="380" spans="1:23" ht="60">
      <c r="A380" s="10">
        <f xml:space="preserve"> IF(V380="","",SUBTOTAL(3,V$8:$V380))</f>
        <v>373</v>
      </c>
      <c r="B380" s="10" t="s">
        <v>464</v>
      </c>
      <c r="C380" s="10" t="s">
        <v>467</v>
      </c>
      <c r="D380" s="10" t="s">
        <v>310</v>
      </c>
      <c r="E380" s="10" t="s">
        <v>311</v>
      </c>
      <c r="F380" s="10" t="s">
        <v>455</v>
      </c>
      <c r="G380" s="10"/>
      <c r="H380" s="10"/>
      <c r="I380" s="10"/>
      <c r="J380" s="10"/>
      <c r="K380" s="10"/>
      <c r="L380" s="10" t="s">
        <v>131</v>
      </c>
      <c r="M380" s="10" t="s">
        <v>15</v>
      </c>
      <c r="N380" s="36">
        <v>813.75</v>
      </c>
      <c r="O380" s="15">
        <f>SUM(P380:S380)</f>
        <v>17700</v>
      </c>
      <c r="P380" s="15">
        <v>0</v>
      </c>
      <c r="Q380" s="15">
        <v>2940</v>
      </c>
      <c r="R380" s="15">
        <v>7200</v>
      </c>
      <c r="S380" s="15">
        <v>7560</v>
      </c>
      <c r="T380" s="40">
        <f>ROUND(N380*O380,0)</f>
        <v>14403375</v>
      </c>
      <c r="U380" s="10" t="s">
        <v>503</v>
      </c>
      <c r="V380" s="10" t="s">
        <v>63</v>
      </c>
      <c r="W380" s="10" t="s">
        <v>248</v>
      </c>
    </row>
    <row r="381" spans="1:23" ht="60">
      <c r="A381" s="10">
        <f xml:space="preserve"> IF(V381="","",SUBTOTAL(3,V$8:$V381))</f>
        <v>374</v>
      </c>
      <c r="B381" s="60" t="s">
        <v>465</v>
      </c>
      <c r="C381" s="60" t="s">
        <v>468</v>
      </c>
      <c r="D381" s="38" t="s">
        <v>440</v>
      </c>
      <c r="E381" s="38" t="s">
        <v>441</v>
      </c>
      <c r="F381" s="10" t="s">
        <v>455</v>
      </c>
      <c r="G381" s="39"/>
      <c r="H381" s="39"/>
      <c r="I381" s="38"/>
      <c r="J381" s="38"/>
      <c r="K381" s="38"/>
      <c r="L381" s="39" t="s">
        <v>442</v>
      </c>
      <c r="M381" s="10" t="s">
        <v>15</v>
      </c>
      <c r="N381" s="40">
        <v>12941</v>
      </c>
      <c r="O381" s="22">
        <f>SUM(R381:S381)</f>
        <v>41520</v>
      </c>
      <c r="P381" s="19"/>
      <c r="Q381" s="19"/>
      <c r="R381" s="23">
        <v>20280</v>
      </c>
      <c r="S381" s="23">
        <v>21240</v>
      </c>
      <c r="T381" s="15">
        <f>N381*O381</f>
        <v>537310320</v>
      </c>
      <c r="U381" s="10" t="s">
        <v>503</v>
      </c>
      <c r="V381" s="21" t="s">
        <v>63</v>
      </c>
      <c r="W381" s="20" t="s">
        <v>248</v>
      </c>
    </row>
    <row r="382" spans="1:23" ht="60">
      <c r="A382" s="10">
        <f xml:space="preserve"> IF(V382="","",SUBTOTAL(3,V$8:$V382))</f>
        <v>375</v>
      </c>
      <c r="B382" s="39" t="s">
        <v>466</v>
      </c>
      <c r="C382" s="39" t="s">
        <v>469</v>
      </c>
      <c r="D382" s="24" t="s">
        <v>447</v>
      </c>
      <c r="E382" s="24" t="s">
        <v>448</v>
      </c>
      <c r="F382" s="10" t="s">
        <v>455</v>
      </c>
      <c r="G382" s="24"/>
      <c r="H382" s="24"/>
      <c r="I382" s="24"/>
      <c r="J382" s="24"/>
      <c r="K382" s="24"/>
      <c r="L382" s="24" t="s">
        <v>343</v>
      </c>
      <c r="M382" s="10" t="s">
        <v>15</v>
      </c>
      <c r="N382" s="41">
        <v>1718</v>
      </c>
      <c r="O382" s="25">
        <v>7380</v>
      </c>
      <c r="P382" s="19"/>
      <c r="Q382" s="19"/>
      <c r="R382" s="25">
        <v>3600</v>
      </c>
      <c r="S382" s="25">
        <v>3780</v>
      </c>
      <c r="T382" s="15">
        <f>N382*O382</f>
        <v>12678840</v>
      </c>
      <c r="U382" s="10" t="s">
        <v>503</v>
      </c>
      <c r="V382" s="24" t="s">
        <v>63</v>
      </c>
      <c r="W382" s="24" t="s">
        <v>248</v>
      </c>
    </row>
    <row r="383" spans="1:23" ht="60">
      <c r="A383" s="10">
        <f xml:space="preserve"> IF(V383="","",SUBTOTAL(3,V$8:$V383))</f>
        <v>376</v>
      </c>
      <c r="B383" s="10" t="s">
        <v>464</v>
      </c>
      <c r="C383" s="10" t="s">
        <v>467</v>
      </c>
      <c r="D383" s="10" t="s">
        <v>310</v>
      </c>
      <c r="E383" s="10" t="s">
        <v>311</v>
      </c>
      <c r="F383" s="10" t="s">
        <v>455</v>
      </c>
      <c r="G383" s="10"/>
      <c r="H383" s="10"/>
      <c r="I383" s="10"/>
      <c r="J383" s="10"/>
      <c r="K383" s="10"/>
      <c r="L383" s="10" t="s">
        <v>131</v>
      </c>
      <c r="M383" s="10" t="s">
        <v>15</v>
      </c>
      <c r="N383" s="36">
        <v>813.75</v>
      </c>
      <c r="O383" s="15">
        <f>SUM(P383:S383)</f>
        <v>8280</v>
      </c>
      <c r="P383" s="15">
        <v>780</v>
      </c>
      <c r="Q383" s="15">
        <v>2220</v>
      </c>
      <c r="R383" s="15">
        <v>2580</v>
      </c>
      <c r="S383" s="15">
        <v>2700</v>
      </c>
      <c r="T383" s="40">
        <f>ROUND(N383*O383,0)</f>
        <v>6737850</v>
      </c>
      <c r="U383" s="10" t="s">
        <v>509</v>
      </c>
      <c r="V383" s="10" t="s">
        <v>63</v>
      </c>
      <c r="W383" s="10" t="s">
        <v>249</v>
      </c>
    </row>
    <row r="384" spans="1:23" ht="60">
      <c r="A384" s="10">
        <f xml:space="preserve"> IF(V384="","",SUBTOTAL(3,V$8:$V384))</f>
        <v>377</v>
      </c>
      <c r="B384" s="60" t="s">
        <v>465</v>
      </c>
      <c r="C384" s="60" t="s">
        <v>468</v>
      </c>
      <c r="D384" s="38" t="s">
        <v>440</v>
      </c>
      <c r="E384" s="38" t="s">
        <v>441</v>
      </c>
      <c r="F384" s="10" t="s">
        <v>455</v>
      </c>
      <c r="G384" s="39"/>
      <c r="H384" s="39"/>
      <c r="I384" s="38"/>
      <c r="J384" s="38"/>
      <c r="K384" s="38"/>
      <c r="L384" s="39" t="s">
        <v>442</v>
      </c>
      <c r="M384" s="10" t="s">
        <v>15</v>
      </c>
      <c r="N384" s="40">
        <v>12941</v>
      </c>
      <c r="O384" s="22">
        <f>SUM(R384:S384)</f>
        <v>24600</v>
      </c>
      <c r="P384" s="19"/>
      <c r="Q384" s="19"/>
      <c r="R384" s="23">
        <v>12000</v>
      </c>
      <c r="S384" s="23">
        <v>12600</v>
      </c>
      <c r="T384" s="15">
        <f>N384*O384</f>
        <v>318348600</v>
      </c>
      <c r="U384" s="10" t="s">
        <v>509</v>
      </c>
      <c r="V384" s="21" t="s">
        <v>63</v>
      </c>
      <c r="W384" s="20" t="s">
        <v>249</v>
      </c>
    </row>
    <row r="385" spans="1:23" ht="60">
      <c r="A385" s="10">
        <f xml:space="preserve"> IF(V385="","",SUBTOTAL(3,V$8:$V385))</f>
        <v>378</v>
      </c>
      <c r="B385" s="39" t="s">
        <v>466</v>
      </c>
      <c r="C385" s="39" t="s">
        <v>469</v>
      </c>
      <c r="D385" s="24" t="s">
        <v>447</v>
      </c>
      <c r="E385" s="24" t="s">
        <v>448</v>
      </c>
      <c r="F385" s="10" t="s">
        <v>455</v>
      </c>
      <c r="G385" s="24"/>
      <c r="H385" s="24"/>
      <c r="I385" s="24"/>
      <c r="J385" s="24"/>
      <c r="K385" s="24"/>
      <c r="L385" s="24" t="s">
        <v>343</v>
      </c>
      <c r="M385" s="10" t="s">
        <v>15</v>
      </c>
      <c r="N385" s="41">
        <v>1718</v>
      </c>
      <c r="O385" s="25">
        <v>2640</v>
      </c>
      <c r="P385" s="19"/>
      <c r="Q385" s="19"/>
      <c r="R385" s="25">
        <v>1290</v>
      </c>
      <c r="S385" s="25">
        <v>1350</v>
      </c>
      <c r="T385" s="15">
        <f>N385*O385</f>
        <v>4535520</v>
      </c>
      <c r="U385" s="10" t="s">
        <v>509</v>
      </c>
      <c r="V385" s="24" t="s">
        <v>63</v>
      </c>
      <c r="W385" s="24" t="s">
        <v>249</v>
      </c>
    </row>
    <row r="386" spans="1:23" ht="45">
      <c r="A386" s="10">
        <f xml:space="preserve"> IF(V386="","",SUBTOTAL(3,V$8:$V386))</f>
        <v>379</v>
      </c>
      <c r="B386" s="60" t="s">
        <v>465</v>
      </c>
      <c r="C386" s="60" t="s">
        <v>468</v>
      </c>
      <c r="D386" s="38" t="s">
        <v>440</v>
      </c>
      <c r="E386" s="38" t="s">
        <v>441</v>
      </c>
      <c r="F386" s="10" t="s">
        <v>455</v>
      </c>
      <c r="G386" s="39"/>
      <c r="H386" s="39"/>
      <c r="I386" s="38"/>
      <c r="J386" s="38"/>
      <c r="K386" s="38"/>
      <c r="L386" s="39" t="s">
        <v>442</v>
      </c>
      <c r="M386" s="10" t="s">
        <v>15</v>
      </c>
      <c r="N386" s="40">
        <v>12941</v>
      </c>
      <c r="O386" s="22">
        <f>SUM(R386:S386)</f>
        <v>46440</v>
      </c>
      <c r="P386" s="19"/>
      <c r="Q386" s="19"/>
      <c r="R386" s="23">
        <v>22680</v>
      </c>
      <c r="S386" s="23">
        <v>23760</v>
      </c>
      <c r="T386" s="15">
        <f>N386*O386</f>
        <v>600980040</v>
      </c>
      <c r="U386" s="20" t="s">
        <v>510</v>
      </c>
      <c r="V386" s="21" t="s">
        <v>63</v>
      </c>
      <c r="W386" s="20" t="s">
        <v>70</v>
      </c>
    </row>
    <row r="387" spans="1:23" ht="45">
      <c r="A387" s="10">
        <f xml:space="preserve"> IF(V387="","",SUBTOTAL(3,V$8:$V387))</f>
        <v>380</v>
      </c>
      <c r="B387" s="39" t="s">
        <v>466</v>
      </c>
      <c r="C387" s="39" t="s">
        <v>469</v>
      </c>
      <c r="D387" s="24" t="s">
        <v>447</v>
      </c>
      <c r="E387" s="24" t="s">
        <v>448</v>
      </c>
      <c r="F387" s="10" t="s">
        <v>455</v>
      </c>
      <c r="G387" s="24"/>
      <c r="H387" s="24"/>
      <c r="I387" s="24"/>
      <c r="J387" s="24"/>
      <c r="K387" s="24"/>
      <c r="L387" s="24" t="s">
        <v>343</v>
      </c>
      <c r="M387" s="10" t="s">
        <v>15</v>
      </c>
      <c r="N387" s="41">
        <v>1718</v>
      </c>
      <c r="O387" s="25">
        <v>6330</v>
      </c>
      <c r="P387" s="19"/>
      <c r="Q387" s="19"/>
      <c r="R387" s="25">
        <v>3090</v>
      </c>
      <c r="S387" s="25">
        <v>3240</v>
      </c>
      <c r="T387" s="15">
        <f>N387*O387</f>
        <v>10874940</v>
      </c>
      <c r="U387" s="20" t="s">
        <v>510</v>
      </c>
      <c r="V387" s="24" t="s">
        <v>63</v>
      </c>
      <c r="W387" s="24" t="s">
        <v>70</v>
      </c>
    </row>
    <row r="388" spans="1:23" ht="45">
      <c r="A388" s="10">
        <f xml:space="preserve"> IF(V388="","",SUBTOTAL(3,V$8:$V388))</f>
        <v>381</v>
      </c>
      <c r="B388" s="10" t="s">
        <v>464</v>
      </c>
      <c r="C388" s="10" t="s">
        <v>467</v>
      </c>
      <c r="D388" s="10" t="s">
        <v>310</v>
      </c>
      <c r="E388" s="10" t="s">
        <v>311</v>
      </c>
      <c r="F388" s="10" t="s">
        <v>455</v>
      </c>
      <c r="G388" s="10"/>
      <c r="H388" s="10"/>
      <c r="I388" s="10"/>
      <c r="J388" s="10"/>
      <c r="K388" s="10"/>
      <c r="L388" s="10" t="s">
        <v>131</v>
      </c>
      <c r="M388" s="10" t="s">
        <v>15</v>
      </c>
      <c r="N388" s="36">
        <v>813.75</v>
      </c>
      <c r="O388" s="15">
        <f>SUM(P388:S388)</f>
        <v>32940</v>
      </c>
      <c r="P388" s="15">
        <v>540</v>
      </c>
      <c r="Q388" s="15">
        <v>9540</v>
      </c>
      <c r="R388" s="15">
        <v>11160</v>
      </c>
      <c r="S388" s="15">
        <v>11700</v>
      </c>
      <c r="T388" s="40">
        <f>ROUND(N388*O388,0)</f>
        <v>26804925</v>
      </c>
      <c r="U388" s="10" t="s">
        <v>506</v>
      </c>
      <c r="V388" s="10" t="s">
        <v>63</v>
      </c>
      <c r="W388" s="10" t="s">
        <v>399</v>
      </c>
    </row>
    <row r="389" spans="1:23" ht="45">
      <c r="A389" s="10">
        <f xml:space="preserve"> IF(V389="","",SUBTOTAL(3,V$8:$V389))</f>
        <v>382</v>
      </c>
      <c r="B389" s="60" t="s">
        <v>465</v>
      </c>
      <c r="C389" s="60" t="s">
        <v>468</v>
      </c>
      <c r="D389" s="38" t="s">
        <v>440</v>
      </c>
      <c r="E389" s="38" t="s">
        <v>441</v>
      </c>
      <c r="F389" s="10" t="s">
        <v>455</v>
      </c>
      <c r="G389" s="39"/>
      <c r="H389" s="39"/>
      <c r="I389" s="38"/>
      <c r="J389" s="38"/>
      <c r="K389" s="38"/>
      <c r="L389" s="39" t="s">
        <v>442</v>
      </c>
      <c r="M389" s="10" t="s">
        <v>15</v>
      </c>
      <c r="N389" s="40">
        <v>12941</v>
      </c>
      <c r="O389" s="22">
        <f>SUM(R389:S389)</f>
        <v>87960</v>
      </c>
      <c r="P389" s="19"/>
      <c r="Q389" s="19"/>
      <c r="R389" s="23">
        <v>42960</v>
      </c>
      <c r="S389" s="23">
        <v>45000</v>
      </c>
      <c r="T389" s="15">
        <f>N389*O389</f>
        <v>1138290360</v>
      </c>
      <c r="U389" s="10" t="s">
        <v>506</v>
      </c>
      <c r="V389" s="21" t="s">
        <v>63</v>
      </c>
      <c r="W389" s="20" t="s">
        <v>399</v>
      </c>
    </row>
    <row r="390" spans="1:23" ht="45">
      <c r="A390" s="10">
        <f xml:space="preserve"> IF(V390="","",SUBTOTAL(3,V$8:$V390))</f>
        <v>383</v>
      </c>
      <c r="B390" s="39" t="s">
        <v>466</v>
      </c>
      <c r="C390" s="39" t="s">
        <v>469</v>
      </c>
      <c r="D390" s="24" t="s">
        <v>447</v>
      </c>
      <c r="E390" s="24" t="s">
        <v>448</v>
      </c>
      <c r="F390" s="10" t="s">
        <v>455</v>
      </c>
      <c r="G390" s="24"/>
      <c r="H390" s="24"/>
      <c r="I390" s="24"/>
      <c r="J390" s="24"/>
      <c r="K390" s="24"/>
      <c r="L390" s="24" t="s">
        <v>343</v>
      </c>
      <c r="M390" s="10" t="s">
        <v>15</v>
      </c>
      <c r="N390" s="41">
        <v>1718</v>
      </c>
      <c r="O390" s="25">
        <v>11430</v>
      </c>
      <c r="P390" s="19"/>
      <c r="Q390" s="19"/>
      <c r="R390" s="25">
        <v>5580</v>
      </c>
      <c r="S390" s="25">
        <v>5850</v>
      </c>
      <c r="T390" s="15">
        <f>N390*O390</f>
        <v>19636740</v>
      </c>
      <c r="U390" s="10" t="s">
        <v>506</v>
      </c>
      <c r="V390" s="24" t="s">
        <v>63</v>
      </c>
      <c r="W390" s="24" t="s">
        <v>399</v>
      </c>
    </row>
    <row r="391" spans="1:23" ht="60">
      <c r="A391" s="10">
        <f xml:space="preserve"> IF(V391="","",SUBTOTAL(3,V$8:$V391))</f>
        <v>384</v>
      </c>
      <c r="B391" s="10" t="s">
        <v>463</v>
      </c>
      <c r="C391" s="10" t="s">
        <v>467</v>
      </c>
      <c r="D391" s="10" t="s">
        <v>310</v>
      </c>
      <c r="E391" s="10" t="s">
        <v>311</v>
      </c>
      <c r="F391" s="10" t="s">
        <v>455</v>
      </c>
      <c r="G391" s="10"/>
      <c r="H391" s="10"/>
      <c r="I391" s="10"/>
      <c r="J391" s="10"/>
      <c r="K391" s="10"/>
      <c r="L391" s="10" t="s">
        <v>343</v>
      </c>
      <c r="M391" s="10" t="s">
        <v>15</v>
      </c>
      <c r="N391" s="36">
        <v>813.75</v>
      </c>
      <c r="O391" s="15">
        <f>SUM(P391:S391)</f>
        <v>24300</v>
      </c>
      <c r="P391" s="15">
        <v>3780</v>
      </c>
      <c r="Q391" s="15">
        <v>6120</v>
      </c>
      <c r="R391" s="15">
        <v>7020</v>
      </c>
      <c r="S391" s="15">
        <v>7380</v>
      </c>
      <c r="T391" s="40">
        <f>ROUND(N391*O391,0)</f>
        <v>19774125</v>
      </c>
      <c r="U391" s="10" t="s">
        <v>505</v>
      </c>
      <c r="V391" s="10" t="s">
        <v>63</v>
      </c>
      <c r="W391" s="10" t="s">
        <v>71</v>
      </c>
    </row>
    <row r="392" spans="1:23" ht="60">
      <c r="A392" s="10">
        <f xml:space="preserve"> IF(V392="","",SUBTOTAL(3,V$8:$V392))</f>
        <v>385</v>
      </c>
      <c r="B392" s="60" t="s">
        <v>465</v>
      </c>
      <c r="C392" s="60" t="s">
        <v>468</v>
      </c>
      <c r="D392" s="38" t="s">
        <v>440</v>
      </c>
      <c r="E392" s="38" t="s">
        <v>441</v>
      </c>
      <c r="F392" s="10" t="s">
        <v>455</v>
      </c>
      <c r="G392" s="39"/>
      <c r="H392" s="39"/>
      <c r="I392" s="38"/>
      <c r="J392" s="38"/>
      <c r="K392" s="38"/>
      <c r="L392" s="39" t="s">
        <v>442</v>
      </c>
      <c r="M392" s="10" t="s">
        <v>15</v>
      </c>
      <c r="N392" s="40">
        <v>12941</v>
      </c>
      <c r="O392" s="22">
        <f>SUM(R392:S392)</f>
        <v>44280</v>
      </c>
      <c r="P392" s="19"/>
      <c r="Q392" s="19"/>
      <c r="R392" s="23">
        <v>21600</v>
      </c>
      <c r="S392" s="23">
        <v>22680</v>
      </c>
      <c r="T392" s="15">
        <f>N392*O392</f>
        <v>573027480</v>
      </c>
      <c r="U392" s="10" t="s">
        <v>505</v>
      </c>
      <c r="V392" s="21" t="s">
        <v>63</v>
      </c>
      <c r="W392" s="20" t="s">
        <v>71</v>
      </c>
    </row>
    <row r="393" spans="1:23" ht="60">
      <c r="A393" s="10">
        <f xml:space="preserve"> IF(V393="","",SUBTOTAL(3,V$8:$V393))</f>
        <v>386</v>
      </c>
      <c r="B393" s="39" t="s">
        <v>466</v>
      </c>
      <c r="C393" s="39" t="s">
        <v>469</v>
      </c>
      <c r="D393" s="24" t="s">
        <v>447</v>
      </c>
      <c r="E393" s="24" t="s">
        <v>448</v>
      </c>
      <c r="F393" s="10" t="s">
        <v>455</v>
      </c>
      <c r="G393" s="24"/>
      <c r="H393" s="24"/>
      <c r="I393" s="24"/>
      <c r="J393" s="24"/>
      <c r="K393" s="24"/>
      <c r="L393" s="24" t="s">
        <v>343</v>
      </c>
      <c r="M393" s="10" t="s">
        <v>15</v>
      </c>
      <c r="N393" s="41">
        <v>1718</v>
      </c>
      <c r="O393" s="25">
        <v>7200</v>
      </c>
      <c r="P393" s="19"/>
      <c r="Q393" s="19"/>
      <c r="R393" s="25">
        <v>3510</v>
      </c>
      <c r="S393" s="25">
        <v>3690</v>
      </c>
      <c r="T393" s="15">
        <f>N393*O393</f>
        <v>12369600</v>
      </c>
      <c r="U393" s="10" t="s">
        <v>505</v>
      </c>
      <c r="V393" s="24" t="s">
        <v>63</v>
      </c>
      <c r="W393" s="24" t="s">
        <v>71</v>
      </c>
    </row>
    <row r="394" spans="1:23" ht="30">
      <c r="A394" s="10">
        <f xml:space="preserve"> IF(V394="","",SUBTOTAL(3,V$8:$V394))</f>
        <v>387</v>
      </c>
      <c r="B394" s="10" t="s">
        <v>463</v>
      </c>
      <c r="C394" s="10" t="s">
        <v>467</v>
      </c>
      <c r="D394" s="10" t="s">
        <v>310</v>
      </c>
      <c r="E394" s="10" t="s">
        <v>311</v>
      </c>
      <c r="F394" s="10" t="s">
        <v>455</v>
      </c>
      <c r="G394" s="10"/>
      <c r="H394" s="10"/>
      <c r="I394" s="10"/>
      <c r="J394" s="10"/>
      <c r="K394" s="10"/>
      <c r="L394" s="10" t="s">
        <v>343</v>
      </c>
      <c r="M394" s="10" t="s">
        <v>15</v>
      </c>
      <c r="N394" s="36">
        <v>813.75</v>
      </c>
      <c r="O394" s="15">
        <f>SUM(P394:S394)</f>
        <v>34860</v>
      </c>
      <c r="P394" s="15">
        <v>7800</v>
      </c>
      <c r="Q394" s="15">
        <v>8940</v>
      </c>
      <c r="R394" s="15">
        <v>9060</v>
      </c>
      <c r="S394" s="15">
        <v>9060</v>
      </c>
      <c r="T394" s="40">
        <f>ROUND(N394*O394,0)</f>
        <v>28367325</v>
      </c>
      <c r="U394" s="10" t="s">
        <v>72</v>
      </c>
      <c r="V394" s="10" t="s">
        <v>63</v>
      </c>
      <c r="W394" s="10" t="s">
        <v>73</v>
      </c>
    </row>
    <row r="395" spans="1:23" ht="30">
      <c r="A395" s="10">
        <f xml:space="preserve"> IF(V395="","",SUBTOTAL(3,V$8:$V395))</f>
        <v>388</v>
      </c>
      <c r="B395" s="60" t="s">
        <v>465</v>
      </c>
      <c r="C395" s="60" t="s">
        <v>468</v>
      </c>
      <c r="D395" s="38" t="s">
        <v>440</v>
      </c>
      <c r="E395" s="38" t="s">
        <v>441</v>
      </c>
      <c r="F395" s="10" t="s">
        <v>455</v>
      </c>
      <c r="G395" s="39"/>
      <c r="H395" s="39"/>
      <c r="I395" s="38"/>
      <c r="J395" s="38"/>
      <c r="K395" s="38"/>
      <c r="L395" s="39" t="s">
        <v>442</v>
      </c>
      <c r="M395" s="10" t="s">
        <v>15</v>
      </c>
      <c r="N395" s="40">
        <v>12941</v>
      </c>
      <c r="O395" s="22">
        <f>SUM(R395:S395)</f>
        <v>102240</v>
      </c>
      <c r="P395" s="19"/>
      <c r="Q395" s="19"/>
      <c r="R395" s="23">
        <v>51120</v>
      </c>
      <c r="S395" s="23">
        <v>51120</v>
      </c>
      <c r="T395" s="15">
        <f>N395*O395</f>
        <v>1323087840</v>
      </c>
      <c r="U395" s="20" t="s">
        <v>72</v>
      </c>
      <c r="V395" s="21" t="s">
        <v>63</v>
      </c>
      <c r="W395" s="20" t="s">
        <v>73</v>
      </c>
    </row>
    <row r="396" spans="1:23" ht="30">
      <c r="A396" s="10">
        <f xml:space="preserve"> IF(V396="","",SUBTOTAL(3,V$8:$V396))</f>
        <v>389</v>
      </c>
      <c r="B396" s="39" t="s">
        <v>466</v>
      </c>
      <c r="C396" s="39" t="s">
        <v>469</v>
      </c>
      <c r="D396" s="24" t="s">
        <v>447</v>
      </c>
      <c r="E396" s="24" t="s">
        <v>448</v>
      </c>
      <c r="F396" s="10" t="s">
        <v>455</v>
      </c>
      <c r="G396" s="24"/>
      <c r="H396" s="24"/>
      <c r="I396" s="24"/>
      <c r="J396" s="24"/>
      <c r="K396" s="24"/>
      <c r="L396" s="24" t="s">
        <v>343</v>
      </c>
      <c r="M396" s="10" t="s">
        <v>15</v>
      </c>
      <c r="N396" s="41">
        <v>1718</v>
      </c>
      <c r="O396" s="25">
        <v>10560</v>
      </c>
      <c r="P396" s="19"/>
      <c r="Q396" s="19"/>
      <c r="R396" s="25">
        <v>5280</v>
      </c>
      <c r="S396" s="25">
        <v>5280</v>
      </c>
      <c r="T396" s="15">
        <f>N396*O396</f>
        <v>18142080</v>
      </c>
      <c r="U396" s="11" t="s">
        <v>72</v>
      </c>
      <c r="V396" s="24" t="s">
        <v>63</v>
      </c>
      <c r="W396" s="24" t="s">
        <v>73</v>
      </c>
    </row>
    <row r="397" spans="1:23" ht="30">
      <c r="A397" s="10">
        <f xml:space="preserve"> IF(V397="","",SUBTOTAL(3,V$8:$V397))</f>
        <v>390</v>
      </c>
      <c r="B397" s="10" t="s">
        <v>463</v>
      </c>
      <c r="C397" s="10" t="s">
        <v>467</v>
      </c>
      <c r="D397" s="10" t="s">
        <v>310</v>
      </c>
      <c r="E397" s="10" t="s">
        <v>311</v>
      </c>
      <c r="F397" s="10" t="s">
        <v>455</v>
      </c>
      <c r="G397" s="10"/>
      <c r="H397" s="10"/>
      <c r="I397" s="10"/>
      <c r="J397" s="10"/>
      <c r="K397" s="10"/>
      <c r="L397" s="10" t="s">
        <v>343</v>
      </c>
      <c r="M397" s="10" t="s">
        <v>15</v>
      </c>
      <c r="N397" s="36">
        <v>813.75</v>
      </c>
      <c r="O397" s="15">
        <f>SUM(P397:S397)</f>
        <v>43080</v>
      </c>
      <c r="P397" s="15">
        <v>4560</v>
      </c>
      <c r="Q397" s="15">
        <v>11400</v>
      </c>
      <c r="R397" s="15">
        <v>13260</v>
      </c>
      <c r="S397" s="15">
        <v>13860</v>
      </c>
      <c r="T397" s="40">
        <f>ROUND(N397*O397,0)</f>
        <v>35056350</v>
      </c>
      <c r="U397" s="10" t="s">
        <v>74</v>
      </c>
      <c r="V397" s="10" t="s">
        <v>63</v>
      </c>
      <c r="W397" s="10" t="s">
        <v>75</v>
      </c>
    </row>
    <row r="398" spans="1:23" ht="30">
      <c r="A398" s="10">
        <f xml:space="preserve"> IF(V398="","",SUBTOTAL(3,V$8:$V398))</f>
        <v>391</v>
      </c>
      <c r="B398" s="60" t="s">
        <v>465</v>
      </c>
      <c r="C398" s="60" t="s">
        <v>468</v>
      </c>
      <c r="D398" s="38" t="s">
        <v>440</v>
      </c>
      <c r="E398" s="38" t="s">
        <v>441</v>
      </c>
      <c r="F398" s="10" t="s">
        <v>455</v>
      </c>
      <c r="G398" s="39"/>
      <c r="H398" s="39"/>
      <c r="I398" s="38"/>
      <c r="J398" s="38"/>
      <c r="K398" s="38"/>
      <c r="L398" s="39" t="s">
        <v>442</v>
      </c>
      <c r="M398" s="10" t="s">
        <v>15</v>
      </c>
      <c r="N398" s="40">
        <v>12941</v>
      </c>
      <c r="O398" s="22">
        <f>SUM(R398:S398)</f>
        <v>88800</v>
      </c>
      <c r="P398" s="19"/>
      <c r="Q398" s="19"/>
      <c r="R398" s="23">
        <v>43440</v>
      </c>
      <c r="S398" s="23">
        <v>45360</v>
      </c>
      <c r="T398" s="15">
        <f>N398*O398</f>
        <v>1149160800</v>
      </c>
      <c r="U398" s="20" t="s">
        <v>74</v>
      </c>
      <c r="V398" s="21" t="s">
        <v>63</v>
      </c>
      <c r="W398" s="20" t="s">
        <v>75</v>
      </c>
    </row>
    <row r="399" spans="1:23" ht="30">
      <c r="A399" s="10">
        <f xml:space="preserve"> IF(V399="","",SUBTOTAL(3,V$8:$V399))</f>
        <v>392</v>
      </c>
      <c r="B399" s="39" t="s">
        <v>466</v>
      </c>
      <c r="C399" s="39" t="s">
        <v>469</v>
      </c>
      <c r="D399" s="24" t="s">
        <v>447</v>
      </c>
      <c r="E399" s="24" t="s">
        <v>448</v>
      </c>
      <c r="F399" s="10" t="s">
        <v>455</v>
      </c>
      <c r="G399" s="24"/>
      <c r="H399" s="24"/>
      <c r="I399" s="24"/>
      <c r="J399" s="24"/>
      <c r="K399" s="24"/>
      <c r="L399" s="24" t="s">
        <v>343</v>
      </c>
      <c r="M399" s="10" t="s">
        <v>15</v>
      </c>
      <c r="N399" s="41">
        <v>1718</v>
      </c>
      <c r="O399" s="25">
        <v>13560</v>
      </c>
      <c r="P399" s="19"/>
      <c r="Q399" s="19"/>
      <c r="R399" s="25">
        <v>6630</v>
      </c>
      <c r="S399" s="25">
        <v>6930</v>
      </c>
      <c r="T399" s="15">
        <f>N399*O399</f>
        <v>23296080</v>
      </c>
      <c r="U399" s="11" t="s">
        <v>74</v>
      </c>
      <c r="V399" s="24" t="s">
        <v>63</v>
      </c>
      <c r="W399" s="24" t="s">
        <v>75</v>
      </c>
    </row>
    <row r="400" spans="1:23" ht="60">
      <c r="A400" s="10">
        <f xml:space="preserve"> IF(V400="","",SUBTOTAL(3,V$8:$V400))</f>
        <v>393</v>
      </c>
      <c r="B400" s="60" t="s">
        <v>465</v>
      </c>
      <c r="C400" s="60" t="s">
        <v>468</v>
      </c>
      <c r="D400" s="38" t="s">
        <v>440</v>
      </c>
      <c r="E400" s="38" t="s">
        <v>441</v>
      </c>
      <c r="F400" s="10" t="s">
        <v>455</v>
      </c>
      <c r="G400" s="39"/>
      <c r="H400" s="39"/>
      <c r="I400" s="38"/>
      <c r="J400" s="38"/>
      <c r="K400" s="38"/>
      <c r="L400" s="39" t="s">
        <v>442</v>
      </c>
      <c r="M400" s="10" t="s">
        <v>15</v>
      </c>
      <c r="N400" s="40">
        <v>12941</v>
      </c>
      <c r="O400" s="22">
        <f>SUM(R400:S400)</f>
        <v>41040</v>
      </c>
      <c r="P400" s="19"/>
      <c r="Q400" s="19"/>
      <c r="R400" s="23">
        <v>20520</v>
      </c>
      <c r="S400" s="23">
        <v>20520</v>
      </c>
      <c r="T400" s="15">
        <f>N400*O400</f>
        <v>531098640</v>
      </c>
      <c r="U400" s="20" t="s">
        <v>76</v>
      </c>
      <c r="V400" s="21" t="s">
        <v>63</v>
      </c>
      <c r="W400" s="20" t="s">
        <v>536</v>
      </c>
    </row>
    <row r="401" spans="1:23" ht="60">
      <c r="A401" s="10">
        <f xml:space="preserve"> IF(V401="","",SUBTOTAL(3,V$8:$V401))</f>
        <v>394</v>
      </c>
      <c r="B401" s="10" t="s">
        <v>463</v>
      </c>
      <c r="C401" s="10" t="s">
        <v>467</v>
      </c>
      <c r="D401" s="10" t="s">
        <v>310</v>
      </c>
      <c r="E401" s="10" t="s">
        <v>311</v>
      </c>
      <c r="F401" s="10" t="s">
        <v>455</v>
      </c>
      <c r="G401" s="10"/>
      <c r="H401" s="10"/>
      <c r="I401" s="10"/>
      <c r="J401" s="10"/>
      <c r="K401" s="10"/>
      <c r="L401" s="10" t="s">
        <v>343</v>
      </c>
      <c r="M401" s="10" t="s">
        <v>15</v>
      </c>
      <c r="N401" s="36">
        <v>813.75</v>
      </c>
      <c r="O401" s="15">
        <f>SUM(P401:S401)</f>
        <v>14580</v>
      </c>
      <c r="P401" s="15">
        <v>0</v>
      </c>
      <c r="Q401" s="15">
        <v>0</v>
      </c>
      <c r="R401" s="15">
        <v>14580</v>
      </c>
      <c r="S401" s="15">
        <v>0</v>
      </c>
      <c r="T401" s="40">
        <f t="shared" ref="T401:T402" si="16">ROUND(N401*O401,0)</f>
        <v>11864475</v>
      </c>
      <c r="U401" s="10" t="s">
        <v>512</v>
      </c>
      <c r="V401" s="10" t="s">
        <v>63</v>
      </c>
      <c r="W401" s="10" t="s">
        <v>347</v>
      </c>
    </row>
    <row r="402" spans="1:23" ht="60">
      <c r="A402" s="10">
        <f xml:space="preserve"> IF(V402="","",SUBTOTAL(3,V$8:$V402))</f>
        <v>395</v>
      </c>
      <c r="B402" s="10" t="s">
        <v>464</v>
      </c>
      <c r="C402" s="10" t="s">
        <v>467</v>
      </c>
      <c r="D402" s="10" t="s">
        <v>310</v>
      </c>
      <c r="E402" s="10" t="s">
        <v>311</v>
      </c>
      <c r="F402" s="10" t="s">
        <v>455</v>
      </c>
      <c r="G402" s="10"/>
      <c r="H402" s="10"/>
      <c r="I402" s="10"/>
      <c r="J402" s="10"/>
      <c r="K402" s="10"/>
      <c r="L402" s="10" t="s">
        <v>131</v>
      </c>
      <c r="M402" s="10" t="s">
        <v>15</v>
      </c>
      <c r="N402" s="36">
        <v>813.75</v>
      </c>
      <c r="O402" s="15">
        <f>SUM(P402:S402)</f>
        <v>25980</v>
      </c>
      <c r="P402" s="15">
        <v>0</v>
      </c>
      <c r="Q402" s="15">
        <v>10680</v>
      </c>
      <c r="R402" s="15">
        <v>0</v>
      </c>
      <c r="S402" s="15">
        <v>15300</v>
      </c>
      <c r="T402" s="40">
        <f t="shared" si="16"/>
        <v>21141225</v>
      </c>
      <c r="U402" s="10" t="s">
        <v>512</v>
      </c>
      <c r="V402" s="10" t="s">
        <v>63</v>
      </c>
      <c r="W402" s="10" t="s">
        <v>347</v>
      </c>
    </row>
    <row r="403" spans="1:23" ht="60">
      <c r="A403" s="10">
        <f xml:space="preserve"> IF(V403="","",SUBTOTAL(3,V$8:$V403))</f>
        <v>396</v>
      </c>
      <c r="B403" s="60" t="s">
        <v>465</v>
      </c>
      <c r="C403" s="60" t="s">
        <v>468</v>
      </c>
      <c r="D403" s="38" t="s">
        <v>440</v>
      </c>
      <c r="E403" s="38" t="s">
        <v>441</v>
      </c>
      <c r="F403" s="10" t="s">
        <v>455</v>
      </c>
      <c r="G403" s="39"/>
      <c r="H403" s="39"/>
      <c r="I403" s="38"/>
      <c r="J403" s="38"/>
      <c r="K403" s="38"/>
      <c r="L403" s="39" t="s">
        <v>442</v>
      </c>
      <c r="M403" s="10" t="s">
        <v>15</v>
      </c>
      <c r="N403" s="40">
        <v>12941</v>
      </c>
      <c r="O403" s="22">
        <f>SUM(R403:S403)</f>
        <v>90000</v>
      </c>
      <c r="P403" s="19"/>
      <c r="Q403" s="19"/>
      <c r="R403" s="23">
        <v>43920</v>
      </c>
      <c r="S403" s="23">
        <v>46080</v>
      </c>
      <c r="T403" s="15">
        <f>N403*O403</f>
        <v>1164690000</v>
      </c>
      <c r="U403" s="10" t="s">
        <v>512</v>
      </c>
      <c r="V403" s="21" t="s">
        <v>63</v>
      </c>
      <c r="W403" s="20" t="s">
        <v>347</v>
      </c>
    </row>
    <row r="404" spans="1:23" ht="60">
      <c r="A404" s="10">
        <f xml:space="preserve"> IF(V404="","",SUBTOTAL(3,V$8:$V404))</f>
        <v>397</v>
      </c>
      <c r="B404" s="39" t="s">
        <v>466</v>
      </c>
      <c r="C404" s="39" t="s">
        <v>469</v>
      </c>
      <c r="D404" s="24" t="s">
        <v>447</v>
      </c>
      <c r="E404" s="24" t="s">
        <v>448</v>
      </c>
      <c r="F404" s="10" t="s">
        <v>455</v>
      </c>
      <c r="G404" s="24"/>
      <c r="H404" s="24"/>
      <c r="I404" s="24"/>
      <c r="J404" s="24"/>
      <c r="K404" s="24"/>
      <c r="L404" s="24" t="s">
        <v>343</v>
      </c>
      <c r="M404" s="10" t="s">
        <v>15</v>
      </c>
      <c r="N404" s="41">
        <v>1718</v>
      </c>
      <c r="O404" s="25">
        <v>14940</v>
      </c>
      <c r="P404" s="19"/>
      <c r="Q404" s="19"/>
      <c r="R404" s="25">
        <v>7290</v>
      </c>
      <c r="S404" s="25">
        <v>7650</v>
      </c>
      <c r="T404" s="15">
        <f>N404*O404</f>
        <v>25666920</v>
      </c>
      <c r="U404" s="10" t="s">
        <v>512</v>
      </c>
      <c r="V404" s="24" t="s">
        <v>63</v>
      </c>
      <c r="W404" s="24" t="s">
        <v>347</v>
      </c>
    </row>
    <row r="405" spans="1:23" ht="75">
      <c r="A405" s="10">
        <f xml:space="preserve"> IF(V405="","",SUBTOTAL(3,V$8:$V405))</f>
        <v>398</v>
      </c>
      <c r="B405" s="10" t="s">
        <v>464</v>
      </c>
      <c r="C405" s="10" t="s">
        <v>467</v>
      </c>
      <c r="D405" s="10" t="s">
        <v>310</v>
      </c>
      <c r="E405" s="10" t="s">
        <v>311</v>
      </c>
      <c r="F405" s="10" t="s">
        <v>455</v>
      </c>
      <c r="G405" s="10"/>
      <c r="H405" s="10"/>
      <c r="I405" s="10"/>
      <c r="J405" s="10"/>
      <c r="K405" s="10"/>
      <c r="L405" s="10" t="s">
        <v>131</v>
      </c>
      <c r="M405" s="10" t="s">
        <v>15</v>
      </c>
      <c r="N405" s="36">
        <v>813.75</v>
      </c>
      <c r="O405" s="15">
        <f>SUM(P405:S405)</f>
        <v>6180</v>
      </c>
      <c r="P405" s="15">
        <v>0</v>
      </c>
      <c r="Q405" s="15">
        <v>0</v>
      </c>
      <c r="R405" s="15">
        <v>1860</v>
      </c>
      <c r="S405" s="15">
        <v>4320</v>
      </c>
      <c r="T405" s="40">
        <f>ROUND(N405*O405,0)</f>
        <v>5028975</v>
      </c>
      <c r="U405" s="10" t="s">
        <v>513</v>
      </c>
      <c r="V405" s="10" t="s">
        <v>63</v>
      </c>
      <c r="W405" s="10" t="s">
        <v>397</v>
      </c>
    </row>
    <row r="406" spans="1:23" ht="75">
      <c r="A406" s="10">
        <f xml:space="preserve"> IF(V406="","",SUBTOTAL(3,V$8:$V406))</f>
        <v>399</v>
      </c>
      <c r="B406" s="60" t="s">
        <v>465</v>
      </c>
      <c r="C406" s="60" t="s">
        <v>468</v>
      </c>
      <c r="D406" s="38" t="s">
        <v>440</v>
      </c>
      <c r="E406" s="38" t="s">
        <v>441</v>
      </c>
      <c r="F406" s="10" t="s">
        <v>455</v>
      </c>
      <c r="G406" s="39"/>
      <c r="H406" s="39"/>
      <c r="I406" s="38"/>
      <c r="J406" s="38"/>
      <c r="K406" s="38"/>
      <c r="L406" s="39" t="s">
        <v>442</v>
      </c>
      <c r="M406" s="10" t="s">
        <v>15</v>
      </c>
      <c r="N406" s="40">
        <v>12941</v>
      </c>
      <c r="O406" s="22">
        <f>SUM(R406:S406)</f>
        <v>40800</v>
      </c>
      <c r="P406" s="19"/>
      <c r="Q406" s="19"/>
      <c r="R406" s="23">
        <v>19920</v>
      </c>
      <c r="S406" s="23">
        <v>20880</v>
      </c>
      <c r="T406" s="15">
        <f>N406*O406</f>
        <v>527992800</v>
      </c>
      <c r="U406" s="10" t="s">
        <v>513</v>
      </c>
      <c r="V406" s="21" t="s">
        <v>63</v>
      </c>
      <c r="W406" s="20" t="s">
        <v>397</v>
      </c>
    </row>
    <row r="407" spans="1:23" ht="75">
      <c r="A407" s="10">
        <f xml:space="preserve"> IF(V407="","",SUBTOTAL(3,V$8:$V407))</f>
        <v>400</v>
      </c>
      <c r="B407" s="39" t="s">
        <v>466</v>
      </c>
      <c r="C407" s="39" t="s">
        <v>469</v>
      </c>
      <c r="D407" s="24" t="s">
        <v>447</v>
      </c>
      <c r="E407" s="24" t="s">
        <v>448</v>
      </c>
      <c r="F407" s="10" t="s">
        <v>455</v>
      </c>
      <c r="G407" s="24"/>
      <c r="H407" s="24"/>
      <c r="I407" s="24"/>
      <c r="J407" s="24"/>
      <c r="K407" s="24"/>
      <c r="L407" s="24" t="s">
        <v>343</v>
      </c>
      <c r="M407" s="10" t="s">
        <v>15</v>
      </c>
      <c r="N407" s="41">
        <v>1718</v>
      </c>
      <c r="O407" s="25">
        <v>3090</v>
      </c>
      <c r="P407" s="19"/>
      <c r="Q407" s="19"/>
      <c r="R407" s="25">
        <v>930</v>
      </c>
      <c r="S407" s="25">
        <v>2160</v>
      </c>
      <c r="T407" s="15">
        <f>N407*O407</f>
        <v>5308620</v>
      </c>
      <c r="U407" s="10" t="s">
        <v>513</v>
      </c>
      <c r="V407" s="24" t="s">
        <v>63</v>
      </c>
      <c r="W407" s="24" t="s">
        <v>397</v>
      </c>
    </row>
    <row r="408" spans="1:23" ht="45">
      <c r="A408" s="10">
        <f xml:space="preserve"> IF(V408="","",SUBTOTAL(3,V$8:$V408))</f>
        <v>401</v>
      </c>
      <c r="B408" s="10" t="s">
        <v>463</v>
      </c>
      <c r="C408" s="10" t="s">
        <v>467</v>
      </c>
      <c r="D408" s="10" t="s">
        <v>310</v>
      </c>
      <c r="E408" s="10" t="s">
        <v>311</v>
      </c>
      <c r="F408" s="10" t="s">
        <v>455</v>
      </c>
      <c r="G408" s="10"/>
      <c r="H408" s="10"/>
      <c r="I408" s="10"/>
      <c r="J408" s="10"/>
      <c r="K408" s="10"/>
      <c r="L408" s="10" t="s">
        <v>343</v>
      </c>
      <c r="M408" s="10" t="s">
        <v>15</v>
      </c>
      <c r="N408" s="36">
        <v>813.75</v>
      </c>
      <c r="O408" s="15">
        <f>SUM(P408:S408)</f>
        <v>21780</v>
      </c>
      <c r="P408" s="15">
        <v>4320</v>
      </c>
      <c r="Q408" s="15">
        <v>5130</v>
      </c>
      <c r="R408" s="15">
        <v>6030</v>
      </c>
      <c r="S408" s="15">
        <v>6300</v>
      </c>
      <c r="T408" s="40">
        <f t="shared" ref="T408:T409" si="17">ROUND(N408*O408,0)</f>
        <v>17723475</v>
      </c>
      <c r="U408" s="10" t="s">
        <v>519</v>
      </c>
      <c r="V408" s="10" t="s">
        <v>63</v>
      </c>
      <c r="W408" s="10" t="s">
        <v>77</v>
      </c>
    </row>
    <row r="409" spans="1:23" ht="45">
      <c r="A409" s="10">
        <f xml:space="preserve"> IF(V409="","",SUBTOTAL(3,V$8:$V409))</f>
        <v>402</v>
      </c>
      <c r="B409" s="10" t="s">
        <v>464</v>
      </c>
      <c r="C409" s="10" t="s">
        <v>467</v>
      </c>
      <c r="D409" s="10" t="s">
        <v>310</v>
      </c>
      <c r="E409" s="10" t="s">
        <v>311</v>
      </c>
      <c r="F409" s="10" t="s">
        <v>455</v>
      </c>
      <c r="G409" s="10"/>
      <c r="H409" s="10"/>
      <c r="I409" s="10"/>
      <c r="J409" s="10"/>
      <c r="K409" s="10"/>
      <c r="L409" s="10" t="s">
        <v>131</v>
      </c>
      <c r="M409" s="10" t="s">
        <v>15</v>
      </c>
      <c r="N409" s="36">
        <v>813.75</v>
      </c>
      <c r="O409" s="15">
        <f>SUM(P409:S409)</f>
        <v>21780</v>
      </c>
      <c r="P409" s="15">
        <v>4320</v>
      </c>
      <c r="Q409" s="15">
        <v>5130</v>
      </c>
      <c r="R409" s="15">
        <v>6030</v>
      </c>
      <c r="S409" s="15">
        <v>6300</v>
      </c>
      <c r="T409" s="40">
        <f t="shared" si="17"/>
        <v>17723475</v>
      </c>
      <c r="U409" s="10" t="s">
        <v>519</v>
      </c>
      <c r="V409" s="10" t="s">
        <v>63</v>
      </c>
      <c r="W409" s="10" t="s">
        <v>77</v>
      </c>
    </row>
    <row r="410" spans="1:23" ht="45">
      <c r="A410" s="10">
        <f xml:space="preserve"> IF(V410="","",SUBTOTAL(3,V$8:$V410))</f>
        <v>403</v>
      </c>
      <c r="B410" s="60" t="s">
        <v>465</v>
      </c>
      <c r="C410" s="60" t="s">
        <v>468</v>
      </c>
      <c r="D410" s="38" t="s">
        <v>440</v>
      </c>
      <c r="E410" s="38" t="s">
        <v>441</v>
      </c>
      <c r="F410" s="10" t="s">
        <v>455</v>
      </c>
      <c r="G410" s="39"/>
      <c r="H410" s="39"/>
      <c r="I410" s="38"/>
      <c r="J410" s="38"/>
      <c r="K410" s="38"/>
      <c r="L410" s="39" t="s">
        <v>442</v>
      </c>
      <c r="M410" s="10" t="s">
        <v>15</v>
      </c>
      <c r="N410" s="40">
        <v>12941</v>
      </c>
      <c r="O410" s="22">
        <f>SUM(R410:S410)</f>
        <v>78840</v>
      </c>
      <c r="P410" s="19"/>
      <c r="Q410" s="19"/>
      <c r="R410" s="23">
        <v>38520</v>
      </c>
      <c r="S410" s="23">
        <v>40320</v>
      </c>
      <c r="T410" s="15">
        <f>N410*O410</f>
        <v>1020268440</v>
      </c>
      <c r="U410" s="10" t="s">
        <v>519</v>
      </c>
      <c r="V410" s="21" t="s">
        <v>63</v>
      </c>
      <c r="W410" s="20" t="s">
        <v>77</v>
      </c>
    </row>
    <row r="411" spans="1:23" ht="45">
      <c r="A411" s="10">
        <f xml:space="preserve"> IF(V411="","",SUBTOTAL(3,V$8:$V411))</f>
        <v>404</v>
      </c>
      <c r="B411" s="39" t="s">
        <v>466</v>
      </c>
      <c r="C411" s="39" t="s">
        <v>469</v>
      </c>
      <c r="D411" s="24" t="s">
        <v>447</v>
      </c>
      <c r="E411" s="24" t="s">
        <v>448</v>
      </c>
      <c r="F411" s="10" t="s">
        <v>455</v>
      </c>
      <c r="G411" s="24"/>
      <c r="H411" s="24"/>
      <c r="I411" s="24"/>
      <c r="J411" s="24"/>
      <c r="K411" s="24"/>
      <c r="L411" s="24" t="s">
        <v>343</v>
      </c>
      <c r="M411" s="10" t="s">
        <v>15</v>
      </c>
      <c r="N411" s="41">
        <v>1718</v>
      </c>
      <c r="O411" s="25">
        <v>12330</v>
      </c>
      <c r="P411" s="19"/>
      <c r="Q411" s="19"/>
      <c r="R411" s="25">
        <v>6030</v>
      </c>
      <c r="S411" s="25">
        <v>6300</v>
      </c>
      <c r="T411" s="15">
        <f>N411*O411</f>
        <v>21182940</v>
      </c>
      <c r="U411" s="10" t="s">
        <v>519</v>
      </c>
      <c r="V411" s="24" t="s">
        <v>63</v>
      </c>
      <c r="W411" s="24" t="s">
        <v>77</v>
      </c>
    </row>
    <row r="412" spans="1:23" ht="45">
      <c r="A412" s="10">
        <f xml:space="preserve"> IF(V412="","",SUBTOTAL(3,V$8:$V412))</f>
        <v>405</v>
      </c>
      <c r="B412" s="10" t="s">
        <v>464</v>
      </c>
      <c r="C412" s="10" t="s">
        <v>467</v>
      </c>
      <c r="D412" s="10" t="s">
        <v>310</v>
      </c>
      <c r="E412" s="10" t="s">
        <v>311</v>
      </c>
      <c r="F412" s="10" t="s">
        <v>455</v>
      </c>
      <c r="G412" s="10"/>
      <c r="H412" s="10"/>
      <c r="I412" s="10"/>
      <c r="J412" s="10"/>
      <c r="K412" s="10"/>
      <c r="L412" s="10" t="s">
        <v>131</v>
      </c>
      <c r="M412" s="10" t="s">
        <v>15</v>
      </c>
      <c r="N412" s="36">
        <v>813.75</v>
      </c>
      <c r="O412" s="15">
        <f>SUM(P412:S412)</f>
        <v>7800</v>
      </c>
      <c r="P412" s="15">
        <v>0</v>
      </c>
      <c r="Q412" s="15">
        <v>1800</v>
      </c>
      <c r="R412" s="15">
        <v>2940</v>
      </c>
      <c r="S412" s="15">
        <v>3060</v>
      </c>
      <c r="T412" s="40">
        <f>ROUND(N412*O412,0)</f>
        <v>6347250</v>
      </c>
      <c r="U412" s="10" t="s">
        <v>514</v>
      </c>
      <c r="V412" s="10" t="s">
        <v>63</v>
      </c>
      <c r="W412" s="10" t="s">
        <v>398</v>
      </c>
    </row>
    <row r="413" spans="1:23" ht="45">
      <c r="A413" s="10">
        <f xml:space="preserve"> IF(V413="","",SUBTOTAL(3,V$8:$V413))</f>
        <v>406</v>
      </c>
      <c r="B413" s="60" t="s">
        <v>465</v>
      </c>
      <c r="C413" s="60" t="s">
        <v>468</v>
      </c>
      <c r="D413" s="38" t="s">
        <v>440</v>
      </c>
      <c r="E413" s="38" t="s">
        <v>441</v>
      </c>
      <c r="F413" s="10" t="s">
        <v>455</v>
      </c>
      <c r="G413" s="39"/>
      <c r="H413" s="39"/>
      <c r="I413" s="38"/>
      <c r="J413" s="38"/>
      <c r="K413" s="38"/>
      <c r="L413" s="39" t="s">
        <v>442</v>
      </c>
      <c r="M413" s="10" t="s">
        <v>15</v>
      </c>
      <c r="N413" s="40">
        <v>12941</v>
      </c>
      <c r="O413" s="22">
        <f>SUM(R413:S413)</f>
        <v>24000</v>
      </c>
      <c r="P413" s="19"/>
      <c r="Q413" s="19"/>
      <c r="R413" s="23">
        <v>11760</v>
      </c>
      <c r="S413" s="23">
        <v>12240</v>
      </c>
      <c r="T413" s="15">
        <f>N413*O413</f>
        <v>310584000</v>
      </c>
      <c r="U413" s="10" t="s">
        <v>514</v>
      </c>
      <c r="V413" s="21" t="s">
        <v>63</v>
      </c>
      <c r="W413" s="20" t="s">
        <v>398</v>
      </c>
    </row>
    <row r="414" spans="1:23" ht="45">
      <c r="A414" s="10">
        <f xml:space="preserve"> IF(V414="","",SUBTOTAL(3,V$8:$V414))</f>
        <v>407</v>
      </c>
      <c r="B414" s="39" t="s">
        <v>466</v>
      </c>
      <c r="C414" s="39" t="s">
        <v>469</v>
      </c>
      <c r="D414" s="24" t="s">
        <v>447</v>
      </c>
      <c r="E414" s="24" t="s">
        <v>448</v>
      </c>
      <c r="F414" s="10" t="s">
        <v>455</v>
      </c>
      <c r="G414" s="24"/>
      <c r="H414" s="24"/>
      <c r="I414" s="24"/>
      <c r="J414" s="24"/>
      <c r="K414" s="24"/>
      <c r="L414" s="24" t="s">
        <v>343</v>
      </c>
      <c r="M414" s="10" t="s">
        <v>15</v>
      </c>
      <c r="N414" s="41">
        <v>1718</v>
      </c>
      <c r="O414" s="25">
        <v>3000</v>
      </c>
      <c r="P414" s="19"/>
      <c r="Q414" s="19"/>
      <c r="R414" s="25">
        <v>1470</v>
      </c>
      <c r="S414" s="25">
        <v>1530</v>
      </c>
      <c r="T414" s="15">
        <f>N414*O414</f>
        <v>5154000</v>
      </c>
      <c r="U414" s="10" t="s">
        <v>514</v>
      </c>
      <c r="V414" s="24" t="s">
        <v>63</v>
      </c>
      <c r="W414" s="24" t="s">
        <v>398</v>
      </c>
    </row>
    <row r="415" spans="1:23" ht="60">
      <c r="A415" s="10">
        <f xml:space="preserve"> IF(V415="","",SUBTOTAL(3,V$8:$V415))</f>
        <v>408</v>
      </c>
      <c r="B415" s="10" t="s">
        <v>464</v>
      </c>
      <c r="C415" s="10" t="s">
        <v>467</v>
      </c>
      <c r="D415" s="10" t="s">
        <v>310</v>
      </c>
      <c r="E415" s="10" t="s">
        <v>311</v>
      </c>
      <c r="F415" s="10" t="s">
        <v>455</v>
      </c>
      <c r="G415" s="10"/>
      <c r="H415" s="10"/>
      <c r="I415" s="10"/>
      <c r="J415" s="10"/>
      <c r="K415" s="10"/>
      <c r="L415" s="10" t="s">
        <v>131</v>
      </c>
      <c r="M415" s="10" t="s">
        <v>15</v>
      </c>
      <c r="N415" s="36">
        <v>813.75</v>
      </c>
      <c r="O415" s="15">
        <f>SUM(P415:S415)</f>
        <v>21060</v>
      </c>
      <c r="P415" s="15">
        <v>1560</v>
      </c>
      <c r="Q415" s="15">
        <v>5760</v>
      </c>
      <c r="R415" s="15">
        <v>6720</v>
      </c>
      <c r="S415" s="15">
        <v>7020</v>
      </c>
      <c r="T415" s="40">
        <f>ROUND(N415*O415,0)</f>
        <v>17137575</v>
      </c>
      <c r="U415" s="10" t="s">
        <v>518</v>
      </c>
      <c r="V415" s="10" t="s">
        <v>63</v>
      </c>
      <c r="W415" s="10" t="s">
        <v>250</v>
      </c>
    </row>
    <row r="416" spans="1:23" ht="60">
      <c r="A416" s="10">
        <f xml:space="preserve"> IF(V416="","",SUBTOTAL(3,V$8:$V416))</f>
        <v>409</v>
      </c>
      <c r="B416" s="60" t="s">
        <v>465</v>
      </c>
      <c r="C416" s="60" t="s">
        <v>468</v>
      </c>
      <c r="D416" s="38" t="s">
        <v>440</v>
      </c>
      <c r="E416" s="38" t="s">
        <v>441</v>
      </c>
      <c r="F416" s="10" t="s">
        <v>455</v>
      </c>
      <c r="G416" s="39"/>
      <c r="H416" s="39"/>
      <c r="I416" s="38"/>
      <c r="J416" s="38"/>
      <c r="K416" s="38"/>
      <c r="L416" s="39" t="s">
        <v>442</v>
      </c>
      <c r="M416" s="10" t="s">
        <v>15</v>
      </c>
      <c r="N416" s="40">
        <v>12941</v>
      </c>
      <c r="O416" s="22">
        <f>SUM(R416:S416)</f>
        <v>38040</v>
      </c>
      <c r="P416" s="19"/>
      <c r="Q416" s="19"/>
      <c r="R416" s="23">
        <v>18600</v>
      </c>
      <c r="S416" s="23">
        <v>19440</v>
      </c>
      <c r="T416" s="15">
        <f>N416*O416</f>
        <v>492275640</v>
      </c>
      <c r="U416" s="10" t="s">
        <v>518</v>
      </c>
      <c r="V416" s="21" t="s">
        <v>63</v>
      </c>
      <c r="W416" s="20" t="s">
        <v>250</v>
      </c>
    </row>
    <row r="417" spans="1:23" ht="60">
      <c r="A417" s="10">
        <f xml:space="preserve"> IF(V417="","",SUBTOTAL(3,V$8:$V417))</f>
        <v>410</v>
      </c>
      <c r="B417" s="39" t="s">
        <v>466</v>
      </c>
      <c r="C417" s="39" t="s">
        <v>469</v>
      </c>
      <c r="D417" s="24" t="s">
        <v>447</v>
      </c>
      <c r="E417" s="24" t="s">
        <v>448</v>
      </c>
      <c r="F417" s="10" t="s">
        <v>455</v>
      </c>
      <c r="G417" s="24"/>
      <c r="H417" s="24"/>
      <c r="I417" s="24"/>
      <c r="J417" s="24"/>
      <c r="K417" s="24"/>
      <c r="L417" s="24" t="s">
        <v>343</v>
      </c>
      <c r="M417" s="10" t="s">
        <v>15</v>
      </c>
      <c r="N417" s="41">
        <v>1718</v>
      </c>
      <c r="O417" s="25">
        <v>6870</v>
      </c>
      <c r="P417" s="19"/>
      <c r="Q417" s="19"/>
      <c r="R417" s="25">
        <v>3360</v>
      </c>
      <c r="S417" s="25">
        <v>3510</v>
      </c>
      <c r="T417" s="15">
        <f>N417*O417</f>
        <v>11802660</v>
      </c>
      <c r="U417" s="10" t="s">
        <v>518</v>
      </c>
      <c r="V417" s="24" t="s">
        <v>63</v>
      </c>
      <c r="W417" s="24" t="s">
        <v>250</v>
      </c>
    </row>
    <row r="418" spans="1:23" ht="75">
      <c r="A418" s="10">
        <f xml:space="preserve"> IF(V418="","",SUBTOTAL(3,V$8:$V418))</f>
        <v>411</v>
      </c>
      <c r="B418" s="10" t="s">
        <v>463</v>
      </c>
      <c r="C418" s="10" t="s">
        <v>467</v>
      </c>
      <c r="D418" s="10" t="s">
        <v>310</v>
      </c>
      <c r="E418" s="10" t="s">
        <v>311</v>
      </c>
      <c r="F418" s="10" t="s">
        <v>455</v>
      </c>
      <c r="G418" s="10"/>
      <c r="H418" s="10"/>
      <c r="I418" s="10"/>
      <c r="J418" s="10"/>
      <c r="K418" s="10"/>
      <c r="L418" s="10" t="s">
        <v>343</v>
      </c>
      <c r="M418" s="10" t="s">
        <v>15</v>
      </c>
      <c r="N418" s="36">
        <v>813.75</v>
      </c>
      <c r="O418" s="15">
        <f>SUM(P418:S418)</f>
        <v>21600</v>
      </c>
      <c r="P418" s="15">
        <v>1620</v>
      </c>
      <c r="Q418" s="15">
        <v>5940</v>
      </c>
      <c r="R418" s="15">
        <v>6840</v>
      </c>
      <c r="S418" s="15">
        <v>7200</v>
      </c>
      <c r="T418" s="40">
        <f>ROUND(N418*O418,0)</f>
        <v>17577000</v>
      </c>
      <c r="U418" s="10" t="s">
        <v>516</v>
      </c>
      <c r="V418" s="10" t="s">
        <v>63</v>
      </c>
      <c r="W418" s="10" t="s">
        <v>78</v>
      </c>
    </row>
    <row r="419" spans="1:23" ht="75">
      <c r="A419" s="10">
        <f xml:space="preserve"> IF(V419="","",SUBTOTAL(3,V$8:$V419))</f>
        <v>412</v>
      </c>
      <c r="B419" s="60" t="s">
        <v>465</v>
      </c>
      <c r="C419" s="60" t="s">
        <v>468</v>
      </c>
      <c r="D419" s="38" t="s">
        <v>440</v>
      </c>
      <c r="E419" s="38" t="s">
        <v>441</v>
      </c>
      <c r="F419" s="10" t="s">
        <v>455</v>
      </c>
      <c r="G419" s="39"/>
      <c r="H419" s="39"/>
      <c r="I419" s="38"/>
      <c r="J419" s="38"/>
      <c r="K419" s="38"/>
      <c r="L419" s="39" t="s">
        <v>442</v>
      </c>
      <c r="M419" s="10" t="s">
        <v>15</v>
      </c>
      <c r="N419" s="40">
        <v>12941</v>
      </c>
      <c r="O419" s="22">
        <f>SUM(R419:S419)</f>
        <v>64680</v>
      </c>
      <c r="P419" s="19"/>
      <c r="Q419" s="19"/>
      <c r="R419" s="23">
        <v>31560</v>
      </c>
      <c r="S419" s="23">
        <v>33120</v>
      </c>
      <c r="T419" s="15">
        <f>N419*O419</f>
        <v>837023880</v>
      </c>
      <c r="U419" s="10" t="s">
        <v>516</v>
      </c>
      <c r="V419" s="21" t="s">
        <v>63</v>
      </c>
      <c r="W419" s="20" t="s">
        <v>78</v>
      </c>
    </row>
    <row r="420" spans="1:23" ht="75">
      <c r="A420" s="10">
        <f xml:space="preserve"> IF(V420="","",SUBTOTAL(3,V$8:$V420))</f>
        <v>413</v>
      </c>
      <c r="B420" s="39" t="s">
        <v>466</v>
      </c>
      <c r="C420" s="39" t="s">
        <v>469</v>
      </c>
      <c r="D420" s="24" t="s">
        <v>447</v>
      </c>
      <c r="E420" s="24" t="s">
        <v>448</v>
      </c>
      <c r="F420" s="10" t="s">
        <v>455</v>
      </c>
      <c r="G420" s="24"/>
      <c r="H420" s="24"/>
      <c r="I420" s="24"/>
      <c r="J420" s="24"/>
      <c r="K420" s="24"/>
      <c r="L420" s="24" t="s">
        <v>343</v>
      </c>
      <c r="M420" s="10" t="s">
        <v>15</v>
      </c>
      <c r="N420" s="41">
        <v>1718</v>
      </c>
      <c r="O420" s="25">
        <v>7020</v>
      </c>
      <c r="P420" s="19"/>
      <c r="Q420" s="19"/>
      <c r="R420" s="25">
        <v>3420</v>
      </c>
      <c r="S420" s="25">
        <v>3600</v>
      </c>
      <c r="T420" s="15">
        <f>N420*O420</f>
        <v>12060360</v>
      </c>
      <c r="U420" s="10" t="s">
        <v>516</v>
      </c>
      <c r="V420" s="24" t="s">
        <v>63</v>
      </c>
      <c r="W420" s="24" t="s">
        <v>78</v>
      </c>
    </row>
    <row r="421" spans="1:23" ht="30">
      <c r="A421" s="10">
        <f xml:space="preserve"> IF(V421="","",SUBTOTAL(3,V$8:$V421))</f>
        <v>414</v>
      </c>
      <c r="B421" s="10" t="s">
        <v>463</v>
      </c>
      <c r="C421" s="10" t="s">
        <v>467</v>
      </c>
      <c r="D421" s="10" t="s">
        <v>310</v>
      </c>
      <c r="E421" s="10" t="s">
        <v>311</v>
      </c>
      <c r="F421" s="10" t="s">
        <v>455</v>
      </c>
      <c r="G421" s="10"/>
      <c r="H421" s="10"/>
      <c r="I421" s="10"/>
      <c r="J421" s="10"/>
      <c r="K421" s="10"/>
      <c r="L421" s="10" t="s">
        <v>343</v>
      </c>
      <c r="M421" s="10" t="s">
        <v>15</v>
      </c>
      <c r="N421" s="36">
        <v>813.75</v>
      </c>
      <c r="O421" s="15">
        <f>SUM(P421:S421)</f>
        <v>6600</v>
      </c>
      <c r="P421" s="15">
        <v>1380</v>
      </c>
      <c r="Q421" s="15">
        <v>1680</v>
      </c>
      <c r="R421" s="15">
        <v>1740</v>
      </c>
      <c r="S421" s="15">
        <v>1800</v>
      </c>
      <c r="T421" s="40">
        <f>ROUND(N421*O421,0)</f>
        <v>5370750</v>
      </c>
      <c r="U421" s="10" t="s">
        <v>99</v>
      </c>
      <c r="V421" s="10" t="s">
        <v>100</v>
      </c>
      <c r="W421" s="10" t="s">
        <v>101</v>
      </c>
    </row>
    <row r="422" spans="1:23" ht="30">
      <c r="A422" s="10">
        <f xml:space="preserve"> IF(V422="","",SUBTOTAL(3,V$8:$V422))</f>
        <v>415</v>
      </c>
      <c r="B422" s="39" t="s">
        <v>466</v>
      </c>
      <c r="C422" s="39" t="s">
        <v>469</v>
      </c>
      <c r="D422" s="24" t="s">
        <v>447</v>
      </c>
      <c r="E422" s="24" t="s">
        <v>448</v>
      </c>
      <c r="F422" s="10" t="s">
        <v>455</v>
      </c>
      <c r="G422" s="24"/>
      <c r="H422" s="24"/>
      <c r="I422" s="24"/>
      <c r="J422" s="24"/>
      <c r="K422" s="24"/>
      <c r="L422" s="24" t="s">
        <v>343</v>
      </c>
      <c r="M422" s="10" t="s">
        <v>15</v>
      </c>
      <c r="N422" s="41">
        <v>1718</v>
      </c>
      <c r="O422" s="25">
        <v>1770</v>
      </c>
      <c r="P422" s="19"/>
      <c r="Q422" s="19"/>
      <c r="R422" s="25">
        <v>870</v>
      </c>
      <c r="S422" s="25">
        <v>900</v>
      </c>
      <c r="T422" s="15">
        <f>N422*O422</f>
        <v>3040860</v>
      </c>
      <c r="U422" s="11" t="s">
        <v>99</v>
      </c>
      <c r="V422" s="24" t="s">
        <v>100</v>
      </c>
      <c r="W422" s="24" t="s">
        <v>101</v>
      </c>
    </row>
    <row r="423" spans="1:23" ht="30">
      <c r="A423" s="10">
        <f xml:space="preserve"> IF(V423="","",SUBTOTAL(3,V$8:$V423))</f>
        <v>416</v>
      </c>
      <c r="B423" s="10" t="s">
        <v>463</v>
      </c>
      <c r="C423" s="10" t="s">
        <v>467</v>
      </c>
      <c r="D423" s="10" t="s">
        <v>310</v>
      </c>
      <c r="E423" s="10" t="s">
        <v>311</v>
      </c>
      <c r="F423" s="10" t="s">
        <v>455</v>
      </c>
      <c r="G423" s="10"/>
      <c r="H423" s="10"/>
      <c r="I423" s="10"/>
      <c r="J423" s="10"/>
      <c r="K423" s="10"/>
      <c r="L423" s="10" t="s">
        <v>343</v>
      </c>
      <c r="M423" s="10" t="s">
        <v>15</v>
      </c>
      <c r="N423" s="36">
        <v>813.75</v>
      </c>
      <c r="O423" s="15">
        <f>SUM(P423:S423)</f>
        <v>7560</v>
      </c>
      <c r="P423" s="15">
        <v>1800</v>
      </c>
      <c r="Q423" s="15">
        <v>1800</v>
      </c>
      <c r="R423" s="15">
        <v>1980</v>
      </c>
      <c r="S423" s="15">
        <v>1980</v>
      </c>
      <c r="T423" s="40">
        <f>ROUND(N423*O423,0)</f>
        <v>6151950</v>
      </c>
      <c r="U423" s="10" t="s">
        <v>102</v>
      </c>
      <c r="V423" s="10" t="s">
        <v>100</v>
      </c>
      <c r="W423" s="10" t="s">
        <v>103</v>
      </c>
    </row>
    <row r="424" spans="1:23" ht="30">
      <c r="A424" s="10">
        <f xml:space="preserve"> IF(V424="","",SUBTOTAL(3,V$8:$V424))</f>
        <v>417</v>
      </c>
      <c r="B424" s="39" t="s">
        <v>466</v>
      </c>
      <c r="C424" s="39" t="s">
        <v>469</v>
      </c>
      <c r="D424" s="24" t="s">
        <v>447</v>
      </c>
      <c r="E424" s="24" t="s">
        <v>448</v>
      </c>
      <c r="F424" s="10" t="s">
        <v>455</v>
      </c>
      <c r="G424" s="24"/>
      <c r="H424" s="24"/>
      <c r="I424" s="24"/>
      <c r="J424" s="24"/>
      <c r="K424" s="24"/>
      <c r="L424" s="24" t="s">
        <v>343</v>
      </c>
      <c r="M424" s="10" t="s">
        <v>15</v>
      </c>
      <c r="N424" s="41">
        <v>1718</v>
      </c>
      <c r="O424" s="25">
        <v>1980</v>
      </c>
      <c r="P424" s="19"/>
      <c r="Q424" s="19"/>
      <c r="R424" s="25">
        <v>990</v>
      </c>
      <c r="S424" s="25">
        <v>990</v>
      </c>
      <c r="T424" s="15">
        <f>N424*O424</f>
        <v>3401640</v>
      </c>
      <c r="U424" s="11" t="s">
        <v>102</v>
      </c>
      <c r="V424" s="24" t="s">
        <v>100</v>
      </c>
      <c r="W424" s="24" t="s">
        <v>103</v>
      </c>
    </row>
    <row r="425" spans="1:23" ht="30">
      <c r="A425" s="10">
        <f xml:space="preserve"> IF(V425="","",SUBTOTAL(3,V$8:$V425))</f>
        <v>418</v>
      </c>
      <c r="B425" s="10" t="s">
        <v>463</v>
      </c>
      <c r="C425" s="10" t="s">
        <v>467</v>
      </c>
      <c r="D425" s="10" t="s">
        <v>310</v>
      </c>
      <c r="E425" s="10" t="s">
        <v>311</v>
      </c>
      <c r="F425" s="10" t="s">
        <v>455</v>
      </c>
      <c r="G425" s="10"/>
      <c r="H425" s="10"/>
      <c r="I425" s="10"/>
      <c r="J425" s="10"/>
      <c r="K425" s="10"/>
      <c r="L425" s="10" t="s">
        <v>343</v>
      </c>
      <c r="M425" s="10" t="s">
        <v>15</v>
      </c>
      <c r="N425" s="36">
        <v>813.75</v>
      </c>
      <c r="O425" s="15">
        <f>SUM(P425:S425)</f>
        <v>1200</v>
      </c>
      <c r="P425" s="15">
        <v>300</v>
      </c>
      <c r="Q425" s="15">
        <v>300</v>
      </c>
      <c r="R425" s="15">
        <v>300</v>
      </c>
      <c r="S425" s="15">
        <v>300</v>
      </c>
      <c r="T425" s="40">
        <f>ROUND(N425*O425,0)</f>
        <v>976500</v>
      </c>
      <c r="U425" s="10" t="s">
        <v>317</v>
      </c>
      <c r="V425" s="10" t="s">
        <v>100</v>
      </c>
      <c r="W425" s="10" t="s">
        <v>318</v>
      </c>
    </row>
    <row r="426" spans="1:23" ht="30">
      <c r="A426" s="10">
        <f xml:space="preserve"> IF(V426="","",SUBTOTAL(3,V$8:$V426))</f>
        <v>419</v>
      </c>
      <c r="B426" s="39" t="s">
        <v>466</v>
      </c>
      <c r="C426" s="39" t="s">
        <v>469</v>
      </c>
      <c r="D426" s="24" t="s">
        <v>447</v>
      </c>
      <c r="E426" s="24" t="s">
        <v>448</v>
      </c>
      <c r="F426" s="10" t="s">
        <v>455</v>
      </c>
      <c r="G426" s="24"/>
      <c r="H426" s="24"/>
      <c r="I426" s="24"/>
      <c r="J426" s="24"/>
      <c r="K426" s="24"/>
      <c r="L426" s="24" t="s">
        <v>343</v>
      </c>
      <c r="M426" s="10" t="s">
        <v>15</v>
      </c>
      <c r="N426" s="41">
        <v>1718</v>
      </c>
      <c r="O426" s="25">
        <v>300</v>
      </c>
      <c r="P426" s="19"/>
      <c r="Q426" s="19"/>
      <c r="R426" s="25">
        <v>150</v>
      </c>
      <c r="S426" s="25">
        <v>150</v>
      </c>
      <c r="T426" s="15">
        <f>N426*O426</f>
        <v>515400</v>
      </c>
      <c r="U426" s="11" t="s">
        <v>317</v>
      </c>
      <c r="V426" s="24" t="s">
        <v>100</v>
      </c>
      <c r="W426" s="24" t="s">
        <v>318</v>
      </c>
    </row>
    <row r="427" spans="1:23" ht="30">
      <c r="A427" s="10">
        <f xml:space="preserve"> IF(V427="","",SUBTOTAL(3,V$8:$V427))</f>
        <v>420</v>
      </c>
      <c r="B427" s="10" t="s">
        <v>463</v>
      </c>
      <c r="C427" s="10" t="s">
        <v>467</v>
      </c>
      <c r="D427" s="10" t="s">
        <v>310</v>
      </c>
      <c r="E427" s="10" t="s">
        <v>311</v>
      </c>
      <c r="F427" s="10" t="s">
        <v>455</v>
      </c>
      <c r="G427" s="10"/>
      <c r="H427" s="10"/>
      <c r="I427" s="10"/>
      <c r="J427" s="10"/>
      <c r="K427" s="10"/>
      <c r="L427" s="10" t="s">
        <v>343</v>
      </c>
      <c r="M427" s="10" t="s">
        <v>15</v>
      </c>
      <c r="N427" s="36">
        <v>813.75</v>
      </c>
      <c r="O427" s="15">
        <f>SUM(P427:S427)</f>
        <v>4620</v>
      </c>
      <c r="P427" s="15">
        <v>960</v>
      </c>
      <c r="Q427" s="15">
        <v>1140</v>
      </c>
      <c r="R427" s="15">
        <v>1260</v>
      </c>
      <c r="S427" s="15">
        <v>1260</v>
      </c>
      <c r="T427" s="40">
        <f>ROUND(N427*O427,0)</f>
        <v>3759525</v>
      </c>
      <c r="U427" s="10" t="s">
        <v>348</v>
      </c>
      <c r="V427" s="10" t="s">
        <v>100</v>
      </c>
      <c r="W427" s="10" t="s">
        <v>349</v>
      </c>
    </row>
    <row r="428" spans="1:23" ht="30">
      <c r="A428" s="10">
        <f xml:space="preserve"> IF(V428="","",SUBTOTAL(3,V$8:$V428))</f>
        <v>421</v>
      </c>
      <c r="B428" s="39" t="s">
        <v>466</v>
      </c>
      <c r="C428" s="39" t="s">
        <v>469</v>
      </c>
      <c r="D428" s="24" t="s">
        <v>447</v>
      </c>
      <c r="E428" s="24" t="s">
        <v>448</v>
      </c>
      <c r="F428" s="10" t="s">
        <v>455</v>
      </c>
      <c r="G428" s="24"/>
      <c r="H428" s="24"/>
      <c r="I428" s="24"/>
      <c r="J428" s="24"/>
      <c r="K428" s="24"/>
      <c r="L428" s="24" t="s">
        <v>343</v>
      </c>
      <c r="M428" s="10" t="s">
        <v>15</v>
      </c>
      <c r="N428" s="41">
        <v>1718</v>
      </c>
      <c r="O428" s="25">
        <v>1260</v>
      </c>
      <c r="P428" s="19"/>
      <c r="Q428" s="19"/>
      <c r="R428" s="25">
        <v>630</v>
      </c>
      <c r="S428" s="25">
        <v>630</v>
      </c>
      <c r="T428" s="15">
        <f>N428*O428</f>
        <v>2164680</v>
      </c>
      <c r="U428" s="11" t="s">
        <v>348</v>
      </c>
      <c r="V428" s="24" t="s">
        <v>100</v>
      </c>
      <c r="W428" s="24" t="s">
        <v>349</v>
      </c>
    </row>
    <row r="429" spans="1:23" ht="30">
      <c r="A429" s="10">
        <f xml:space="preserve"> IF(V429="","",SUBTOTAL(3,V$8:$V429))</f>
        <v>422</v>
      </c>
      <c r="B429" s="10" t="s">
        <v>463</v>
      </c>
      <c r="C429" s="10" t="s">
        <v>467</v>
      </c>
      <c r="D429" s="10" t="s">
        <v>310</v>
      </c>
      <c r="E429" s="10" t="s">
        <v>311</v>
      </c>
      <c r="F429" s="10" t="s">
        <v>455</v>
      </c>
      <c r="G429" s="10"/>
      <c r="H429" s="10"/>
      <c r="I429" s="10"/>
      <c r="J429" s="10"/>
      <c r="K429" s="10"/>
      <c r="L429" s="10" t="s">
        <v>343</v>
      </c>
      <c r="M429" s="10" t="s">
        <v>15</v>
      </c>
      <c r="N429" s="36">
        <v>813.75</v>
      </c>
      <c r="O429" s="15">
        <f>SUM(P429:S429)</f>
        <v>1440</v>
      </c>
      <c r="P429" s="15">
        <v>540</v>
      </c>
      <c r="Q429" s="15">
        <v>300</v>
      </c>
      <c r="R429" s="15">
        <v>300</v>
      </c>
      <c r="S429" s="15">
        <v>300</v>
      </c>
      <c r="T429" s="40">
        <f>ROUND(N429*O429,0)</f>
        <v>1171800</v>
      </c>
      <c r="U429" s="10" t="s">
        <v>315</v>
      </c>
      <c r="V429" s="10" t="s">
        <v>100</v>
      </c>
      <c r="W429" s="10" t="s">
        <v>316</v>
      </c>
    </row>
    <row r="430" spans="1:23" ht="30">
      <c r="A430" s="10">
        <f xml:space="preserve"> IF(V430="","",SUBTOTAL(3,V$8:$V430))</f>
        <v>423</v>
      </c>
      <c r="B430" s="39" t="s">
        <v>466</v>
      </c>
      <c r="C430" s="39" t="s">
        <v>469</v>
      </c>
      <c r="D430" s="24" t="s">
        <v>447</v>
      </c>
      <c r="E430" s="24" t="s">
        <v>448</v>
      </c>
      <c r="F430" s="10" t="s">
        <v>455</v>
      </c>
      <c r="G430" s="24"/>
      <c r="H430" s="24"/>
      <c r="I430" s="24"/>
      <c r="J430" s="24"/>
      <c r="K430" s="24"/>
      <c r="L430" s="24" t="s">
        <v>343</v>
      </c>
      <c r="M430" s="10" t="s">
        <v>15</v>
      </c>
      <c r="N430" s="41">
        <v>1718</v>
      </c>
      <c r="O430" s="25">
        <v>300</v>
      </c>
      <c r="P430" s="19"/>
      <c r="Q430" s="19"/>
      <c r="R430" s="25">
        <v>150</v>
      </c>
      <c r="S430" s="25">
        <v>150</v>
      </c>
      <c r="T430" s="15">
        <f>N430*O430</f>
        <v>515400</v>
      </c>
      <c r="U430" s="11" t="s">
        <v>315</v>
      </c>
      <c r="V430" s="24" t="s">
        <v>100</v>
      </c>
      <c r="W430" s="24" t="s">
        <v>316</v>
      </c>
    </row>
    <row r="431" spans="1:23" ht="30">
      <c r="A431" s="10">
        <f xml:space="preserve"> IF(V431="","",SUBTOTAL(3,V$8:$V431))</f>
        <v>424</v>
      </c>
      <c r="B431" s="10" t="s">
        <v>463</v>
      </c>
      <c r="C431" s="10" t="s">
        <v>467</v>
      </c>
      <c r="D431" s="10" t="s">
        <v>310</v>
      </c>
      <c r="E431" s="10" t="s">
        <v>311</v>
      </c>
      <c r="F431" s="10" t="s">
        <v>455</v>
      </c>
      <c r="G431" s="10"/>
      <c r="H431" s="10"/>
      <c r="I431" s="10"/>
      <c r="J431" s="10"/>
      <c r="K431" s="10"/>
      <c r="L431" s="10" t="s">
        <v>343</v>
      </c>
      <c r="M431" s="10" t="s">
        <v>15</v>
      </c>
      <c r="N431" s="36">
        <v>813.75</v>
      </c>
      <c r="O431" s="15">
        <f>SUM(P431:S431)</f>
        <v>35160</v>
      </c>
      <c r="P431" s="15">
        <v>8280</v>
      </c>
      <c r="Q431" s="15">
        <v>8280</v>
      </c>
      <c r="R431" s="15">
        <v>9240</v>
      </c>
      <c r="S431" s="15">
        <v>9360</v>
      </c>
      <c r="T431" s="40">
        <f>ROUND(N431*O431,0)</f>
        <v>28611450</v>
      </c>
      <c r="U431" s="10" t="s">
        <v>112</v>
      </c>
      <c r="V431" s="10" t="s">
        <v>113</v>
      </c>
      <c r="W431" s="10" t="s">
        <v>114</v>
      </c>
    </row>
    <row r="432" spans="1:23" ht="30">
      <c r="A432" s="10">
        <f xml:space="preserve"> IF(V432="","",SUBTOTAL(3,V$8:$V432))</f>
        <v>425</v>
      </c>
      <c r="B432" s="39" t="s">
        <v>466</v>
      </c>
      <c r="C432" s="39" t="s">
        <v>469</v>
      </c>
      <c r="D432" s="24" t="s">
        <v>447</v>
      </c>
      <c r="E432" s="24" t="s">
        <v>448</v>
      </c>
      <c r="F432" s="10" t="s">
        <v>455</v>
      </c>
      <c r="G432" s="24"/>
      <c r="H432" s="24"/>
      <c r="I432" s="24"/>
      <c r="J432" s="24"/>
      <c r="K432" s="24"/>
      <c r="L432" s="24" t="s">
        <v>343</v>
      </c>
      <c r="M432" s="10" t="s">
        <v>15</v>
      </c>
      <c r="N432" s="41">
        <v>1718</v>
      </c>
      <c r="O432" s="25">
        <v>9300</v>
      </c>
      <c r="P432" s="19"/>
      <c r="Q432" s="19"/>
      <c r="R432" s="25">
        <v>4620</v>
      </c>
      <c r="S432" s="25">
        <v>4680</v>
      </c>
      <c r="T432" s="15">
        <f>N432*O432</f>
        <v>15977400</v>
      </c>
      <c r="U432" s="11" t="s">
        <v>112</v>
      </c>
      <c r="V432" s="24" t="s">
        <v>113</v>
      </c>
      <c r="W432" s="24" t="s">
        <v>114</v>
      </c>
    </row>
    <row r="433" spans="1:23" ht="30">
      <c r="A433" s="10">
        <f xml:space="preserve"> IF(V433="","",SUBTOTAL(3,V$8:$V433))</f>
        <v>426</v>
      </c>
      <c r="B433" s="10" t="s">
        <v>463</v>
      </c>
      <c r="C433" s="10" t="s">
        <v>467</v>
      </c>
      <c r="D433" s="10" t="s">
        <v>310</v>
      </c>
      <c r="E433" s="10" t="s">
        <v>311</v>
      </c>
      <c r="F433" s="10" t="s">
        <v>455</v>
      </c>
      <c r="G433" s="10"/>
      <c r="H433" s="10"/>
      <c r="I433" s="10"/>
      <c r="J433" s="10"/>
      <c r="K433" s="10"/>
      <c r="L433" s="10" t="s">
        <v>343</v>
      </c>
      <c r="M433" s="10" t="s">
        <v>15</v>
      </c>
      <c r="N433" s="36">
        <v>813.75</v>
      </c>
      <c r="O433" s="15">
        <f>SUM(P433:S433)</f>
        <v>15720</v>
      </c>
      <c r="P433" s="15">
        <v>3750</v>
      </c>
      <c r="Q433" s="15">
        <v>3900</v>
      </c>
      <c r="R433" s="15">
        <v>4020</v>
      </c>
      <c r="S433" s="15">
        <v>4050</v>
      </c>
      <c r="T433" s="40">
        <f>ROUND(N433*O433,0)</f>
        <v>12792150</v>
      </c>
      <c r="U433" s="10" t="s">
        <v>17</v>
      </c>
      <c r="V433" s="10" t="s">
        <v>18</v>
      </c>
      <c r="W433" s="10" t="s">
        <v>19</v>
      </c>
    </row>
    <row r="434" spans="1:23" ht="30">
      <c r="A434" s="10">
        <f xml:space="preserve"> IF(V434="","",SUBTOTAL(3,V$8:$V434))</f>
        <v>427</v>
      </c>
      <c r="B434" s="60" t="s">
        <v>465</v>
      </c>
      <c r="C434" s="60" t="s">
        <v>468</v>
      </c>
      <c r="D434" s="38" t="s">
        <v>440</v>
      </c>
      <c r="E434" s="38" t="s">
        <v>441</v>
      </c>
      <c r="F434" s="10" t="s">
        <v>455</v>
      </c>
      <c r="G434" s="39"/>
      <c r="H434" s="39"/>
      <c r="I434" s="38"/>
      <c r="J434" s="38"/>
      <c r="K434" s="38"/>
      <c r="L434" s="39" t="s">
        <v>442</v>
      </c>
      <c r="M434" s="10" t="s">
        <v>15</v>
      </c>
      <c r="N434" s="40">
        <v>12941</v>
      </c>
      <c r="O434" s="22">
        <f>SUM(R434:S434)</f>
        <v>53760</v>
      </c>
      <c r="P434" s="19"/>
      <c r="Q434" s="19"/>
      <c r="R434" s="23">
        <v>26760</v>
      </c>
      <c r="S434" s="23">
        <v>27000</v>
      </c>
      <c r="T434" s="15">
        <f>N434*O434</f>
        <v>695708160</v>
      </c>
      <c r="U434" s="20" t="s">
        <v>17</v>
      </c>
      <c r="V434" s="21" t="s">
        <v>18</v>
      </c>
      <c r="W434" s="20" t="s">
        <v>19</v>
      </c>
    </row>
    <row r="435" spans="1:23" ht="30">
      <c r="A435" s="10">
        <f xml:space="preserve"> IF(V435="","",SUBTOTAL(3,V$8:$V435))</f>
        <v>428</v>
      </c>
      <c r="B435" s="39" t="s">
        <v>466</v>
      </c>
      <c r="C435" s="39" t="s">
        <v>469</v>
      </c>
      <c r="D435" s="24" t="s">
        <v>447</v>
      </c>
      <c r="E435" s="24" t="s">
        <v>448</v>
      </c>
      <c r="F435" s="10" t="s">
        <v>455</v>
      </c>
      <c r="G435" s="24"/>
      <c r="H435" s="24"/>
      <c r="I435" s="24"/>
      <c r="J435" s="24"/>
      <c r="K435" s="24"/>
      <c r="L435" s="24" t="s">
        <v>343</v>
      </c>
      <c r="M435" s="10" t="s">
        <v>15</v>
      </c>
      <c r="N435" s="41">
        <v>1718</v>
      </c>
      <c r="O435" s="25">
        <v>8070</v>
      </c>
      <c r="P435" s="19"/>
      <c r="Q435" s="19"/>
      <c r="R435" s="25">
        <v>4020</v>
      </c>
      <c r="S435" s="25">
        <v>4050</v>
      </c>
      <c r="T435" s="15">
        <f>N435*O435</f>
        <v>13864260</v>
      </c>
      <c r="U435" s="11" t="s">
        <v>17</v>
      </c>
      <c r="V435" s="24" t="s">
        <v>18</v>
      </c>
      <c r="W435" s="24" t="s">
        <v>19</v>
      </c>
    </row>
    <row r="436" spans="1:23" ht="30">
      <c r="A436" s="10">
        <f xml:space="preserve"> IF(V436="","",SUBTOTAL(3,V$8:$V436))</f>
        <v>429</v>
      </c>
      <c r="B436" s="10" t="s">
        <v>464</v>
      </c>
      <c r="C436" s="10" t="s">
        <v>467</v>
      </c>
      <c r="D436" s="10" t="s">
        <v>310</v>
      </c>
      <c r="E436" s="10" t="s">
        <v>311</v>
      </c>
      <c r="F436" s="10" t="s">
        <v>455</v>
      </c>
      <c r="G436" s="10"/>
      <c r="H436" s="10"/>
      <c r="I436" s="10"/>
      <c r="J436" s="10"/>
      <c r="K436" s="10"/>
      <c r="L436" s="10" t="s">
        <v>131</v>
      </c>
      <c r="M436" s="10" t="s">
        <v>15</v>
      </c>
      <c r="N436" s="36">
        <v>813.75</v>
      </c>
      <c r="O436" s="15">
        <f>SUM(P436:S436)</f>
        <v>3340</v>
      </c>
      <c r="P436" s="15">
        <v>780</v>
      </c>
      <c r="Q436" s="15">
        <v>820</v>
      </c>
      <c r="R436" s="15">
        <v>840</v>
      </c>
      <c r="S436" s="15">
        <v>900</v>
      </c>
      <c r="T436" s="40">
        <f>ROUND(N436*O436,0)</f>
        <v>2717925</v>
      </c>
      <c r="U436" s="10" t="s">
        <v>326</v>
      </c>
      <c r="V436" s="10" t="s">
        <v>324</v>
      </c>
      <c r="W436" s="10" t="s">
        <v>327</v>
      </c>
    </row>
    <row r="437" spans="1:23" ht="30">
      <c r="A437" s="10">
        <f xml:space="preserve"> IF(V437="","",SUBTOTAL(3,V$8:$V437))</f>
        <v>430</v>
      </c>
      <c r="B437" s="39" t="s">
        <v>466</v>
      </c>
      <c r="C437" s="39" t="s">
        <v>469</v>
      </c>
      <c r="D437" s="24" t="s">
        <v>447</v>
      </c>
      <c r="E437" s="24" t="s">
        <v>448</v>
      </c>
      <c r="F437" s="10" t="s">
        <v>455</v>
      </c>
      <c r="G437" s="24"/>
      <c r="H437" s="24"/>
      <c r="I437" s="24"/>
      <c r="J437" s="24"/>
      <c r="K437" s="24"/>
      <c r="L437" s="24" t="s">
        <v>343</v>
      </c>
      <c r="M437" s="10" t="s">
        <v>15</v>
      </c>
      <c r="N437" s="41">
        <v>1718</v>
      </c>
      <c r="O437" s="25">
        <v>1020</v>
      </c>
      <c r="P437" s="19"/>
      <c r="Q437" s="19"/>
      <c r="R437" s="25">
        <v>510</v>
      </c>
      <c r="S437" s="25">
        <v>510</v>
      </c>
      <c r="T437" s="15">
        <f>N437*O437</f>
        <v>1752360</v>
      </c>
      <c r="U437" s="11" t="s">
        <v>326</v>
      </c>
      <c r="V437" s="24" t="s">
        <v>324</v>
      </c>
      <c r="W437" s="24" t="s">
        <v>327</v>
      </c>
    </row>
    <row r="438" spans="1:23" ht="30">
      <c r="A438" s="10">
        <f xml:space="preserve"> IF(V438="","",SUBTOTAL(3,V$8:$V438))</f>
        <v>431</v>
      </c>
      <c r="B438" s="10" t="s">
        <v>464</v>
      </c>
      <c r="C438" s="10" t="s">
        <v>467</v>
      </c>
      <c r="D438" s="10" t="s">
        <v>310</v>
      </c>
      <c r="E438" s="10" t="s">
        <v>311</v>
      </c>
      <c r="F438" s="10" t="s">
        <v>455</v>
      </c>
      <c r="G438" s="10"/>
      <c r="H438" s="10"/>
      <c r="I438" s="10"/>
      <c r="J438" s="10"/>
      <c r="K438" s="10"/>
      <c r="L438" s="10" t="s">
        <v>131</v>
      </c>
      <c r="M438" s="10" t="s">
        <v>15</v>
      </c>
      <c r="N438" s="36">
        <v>813.75</v>
      </c>
      <c r="O438" s="15">
        <f>SUM(P438:S438)</f>
        <v>2280</v>
      </c>
      <c r="P438" s="15">
        <v>600</v>
      </c>
      <c r="Q438" s="15">
        <v>480</v>
      </c>
      <c r="R438" s="15">
        <v>600</v>
      </c>
      <c r="S438" s="15">
        <v>600</v>
      </c>
      <c r="T438" s="40">
        <f>ROUND(N438*O438,0)</f>
        <v>1855350</v>
      </c>
      <c r="U438" s="10" t="s">
        <v>330</v>
      </c>
      <c r="V438" s="10" t="s">
        <v>324</v>
      </c>
      <c r="W438" s="10" t="s">
        <v>331</v>
      </c>
    </row>
    <row r="439" spans="1:23" ht="30">
      <c r="A439" s="10">
        <f xml:space="preserve"> IF(V439="","",SUBTOTAL(3,V$8:$V439))</f>
        <v>432</v>
      </c>
      <c r="B439" s="39" t="s">
        <v>466</v>
      </c>
      <c r="C439" s="39" t="s">
        <v>469</v>
      </c>
      <c r="D439" s="24" t="s">
        <v>447</v>
      </c>
      <c r="E439" s="24" t="s">
        <v>448</v>
      </c>
      <c r="F439" s="10" t="s">
        <v>455</v>
      </c>
      <c r="G439" s="24"/>
      <c r="H439" s="24"/>
      <c r="I439" s="24"/>
      <c r="J439" s="24"/>
      <c r="K439" s="24"/>
      <c r="L439" s="24" t="s">
        <v>343</v>
      </c>
      <c r="M439" s="10" t="s">
        <v>15</v>
      </c>
      <c r="N439" s="41">
        <v>1718</v>
      </c>
      <c r="O439" s="25">
        <v>600</v>
      </c>
      <c r="P439" s="19"/>
      <c r="Q439" s="19"/>
      <c r="R439" s="25">
        <v>300</v>
      </c>
      <c r="S439" s="25">
        <v>300</v>
      </c>
      <c r="T439" s="15">
        <f>N439*O439</f>
        <v>1030800</v>
      </c>
      <c r="U439" s="11" t="s">
        <v>330</v>
      </c>
      <c r="V439" s="24" t="s">
        <v>324</v>
      </c>
      <c r="W439" s="24" t="s">
        <v>331</v>
      </c>
    </row>
    <row r="440" spans="1:23" ht="30">
      <c r="A440" s="10">
        <f xml:space="preserve"> IF(V440="","",SUBTOTAL(3,V$8:$V440))</f>
        <v>433</v>
      </c>
      <c r="B440" s="10" t="s">
        <v>464</v>
      </c>
      <c r="C440" s="10" t="s">
        <v>467</v>
      </c>
      <c r="D440" s="10" t="s">
        <v>310</v>
      </c>
      <c r="E440" s="10" t="s">
        <v>311</v>
      </c>
      <c r="F440" s="10" t="s">
        <v>455</v>
      </c>
      <c r="G440" s="10"/>
      <c r="H440" s="10"/>
      <c r="I440" s="10"/>
      <c r="J440" s="10"/>
      <c r="K440" s="10"/>
      <c r="L440" s="10" t="s">
        <v>131</v>
      </c>
      <c r="M440" s="10" t="s">
        <v>15</v>
      </c>
      <c r="N440" s="36">
        <v>813.75</v>
      </c>
      <c r="O440" s="15">
        <f>SUM(P440:S440)</f>
        <v>2220</v>
      </c>
      <c r="P440" s="15">
        <v>480</v>
      </c>
      <c r="Q440" s="15">
        <v>540</v>
      </c>
      <c r="R440" s="15">
        <v>600</v>
      </c>
      <c r="S440" s="15">
        <v>600</v>
      </c>
      <c r="T440" s="40">
        <f>ROUND(N440*O440,0)</f>
        <v>1806525</v>
      </c>
      <c r="U440" s="10" t="s">
        <v>332</v>
      </c>
      <c r="V440" s="10" t="s">
        <v>324</v>
      </c>
      <c r="W440" s="10" t="s">
        <v>333</v>
      </c>
    </row>
    <row r="441" spans="1:23" ht="30">
      <c r="A441" s="10">
        <f xml:space="preserve"> IF(V441="","",SUBTOTAL(3,V$8:$V441))</f>
        <v>434</v>
      </c>
      <c r="B441" s="39" t="s">
        <v>466</v>
      </c>
      <c r="C441" s="39" t="s">
        <v>469</v>
      </c>
      <c r="D441" s="24" t="s">
        <v>447</v>
      </c>
      <c r="E441" s="24" t="s">
        <v>448</v>
      </c>
      <c r="F441" s="10" t="s">
        <v>455</v>
      </c>
      <c r="G441" s="24"/>
      <c r="H441" s="24"/>
      <c r="I441" s="24"/>
      <c r="J441" s="24"/>
      <c r="K441" s="24"/>
      <c r="L441" s="24" t="s">
        <v>343</v>
      </c>
      <c r="M441" s="10" t="s">
        <v>15</v>
      </c>
      <c r="N441" s="41">
        <v>1718</v>
      </c>
      <c r="O441" s="25">
        <v>600</v>
      </c>
      <c r="P441" s="19"/>
      <c r="Q441" s="19"/>
      <c r="R441" s="25">
        <v>300</v>
      </c>
      <c r="S441" s="25">
        <v>300</v>
      </c>
      <c r="T441" s="15">
        <f>N441*O441</f>
        <v>1030800</v>
      </c>
      <c r="U441" s="11" t="s">
        <v>332</v>
      </c>
      <c r="V441" s="24" t="s">
        <v>324</v>
      </c>
      <c r="W441" s="24" t="s">
        <v>333</v>
      </c>
    </row>
    <row r="442" spans="1:23" ht="30">
      <c r="A442" s="10">
        <f xml:space="preserve"> IF(V442="","",SUBTOTAL(3,V$8:$V442))</f>
        <v>435</v>
      </c>
      <c r="B442" s="10" t="s">
        <v>463</v>
      </c>
      <c r="C442" s="10" t="s">
        <v>467</v>
      </c>
      <c r="D442" s="10" t="s">
        <v>310</v>
      </c>
      <c r="E442" s="10" t="s">
        <v>311</v>
      </c>
      <c r="F442" s="10" t="s">
        <v>455</v>
      </c>
      <c r="G442" s="10"/>
      <c r="H442" s="10"/>
      <c r="I442" s="10"/>
      <c r="J442" s="10"/>
      <c r="K442" s="10"/>
      <c r="L442" s="10" t="s">
        <v>343</v>
      </c>
      <c r="M442" s="10" t="s">
        <v>15</v>
      </c>
      <c r="N442" s="36">
        <v>813.75</v>
      </c>
      <c r="O442" s="15">
        <f>SUM(P442:S442)</f>
        <v>2340</v>
      </c>
      <c r="P442" s="15">
        <v>720</v>
      </c>
      <c r="Q442" s="15">
        <v>540</v>
      </c>
      <c r="R442" s="15">
        <v>540</v>
      </c>
      <c r="S442" s="15">
        <v>540</v>
      </c>
      <c r="T442" s="40">
        <f>ROUND(N442*O442,0)</f>
        <v>1904175</v>
      </c>
      <c r="U442" s="10" t="s">
        <v>356</v>
      </c>
      <c r="V442" s="10" t="s">
        <v>324</v>
      </c>
      <c r="W442" s="10" t="s">
        <v>357</v>
      </c>
    </row>
    <row r="443" spans="1:23" ht="30">
      <c r="A443" s="10">
        <f xml:space="preserve"> IF(V443="","",SUBTOTAL(3,V$8:$V443))</f>
        <v>436</v>
      </c>
      <c r="B443" s="39" t="s">
        <v>466</v>
      </c>
      <c r="C443" s="39" t="s">
        <v>469</v>
      </c>
      <c r="D443" s="24" t="s">
        <v>447</v>
      </c>
      <c r="E443" s="24" t="s">
        <v>448</v>
      </c>
      <c r="F443" s="10" t="s">
        <v>455</v>
      </c>
      <c r="G443" s="24"/>
      <c r="H443" s="24"/>
      <c r="I443" s="24"/>
      <c r="J443" s="24"/>
      <c r="K443" s="24"/>
      <c r="L443" s="24" t="s">
        <v>343</v>
      </c>
      <c r="M443" s="10" t="s">
        <v>15</v>
      </c>
      <c r="N443" s="41">
        <v>1718</v>
      </c>
      <c r="O443" s="25">
        <v>540</v>
      </c>
      <c r="P443" s="19"/>
      <c r="Q443" s="19"/>
      <c r="R443" s="25">
        <v>270</v>
      </c>
      <c r="S443" s="25">
        <v>270</v>
      </c>
      <c r="T443" s="15">
        <f>N443*O443</f>
        <v>927720</v>
      </c>
      <c r="U443" s="11" t="s">
        <v>356</v>
      </c>
      <c r="V443" s="24" t="s">
        <v>324</v>
      </c>
      <c r="W443" s="24" t="s">
        <v>357</v>
      </c>
    </row>
    <row r="444" spans="1:23" ht="30">
      <c r="A444" s="10">
        <f xml:space="preserve"> IF(V444="","",SUBTOTAL(3,V$8:$V444))</f>
        <v>437</v>
      </c>
      <c r="B444" s="10" t="s">
        <v>463</v>
      </c>
      <c r="C444" s="10" t="s">
        <v>467</v>
      </c>
      <c r="D444" s="10" t="s">
        <v>310</v>
      </c>
      <c r="E444" s="10" t="s">
        <v>311</v>
      </c>
      <c r="F444" s="10" t="s">
        <v>455</v>
      </c>
      <c r="G444" s="10"/>
      <c r="H444" s="10"/>
      <c r="I444" s="10"/>
      <c r="J444" s="10"/>
      <c r="K444" s="10"/>
      <c r="L444" s="10" t="s">
        <v>343</v>
      </c>
      <c r="M444" s="10" t="s">
        <v>15</v>
      </c>
      <c r="N444" s="36">
        <v>813.75</v>
      </c>
      <c r="O444" s="15">
        <f>SUM(P444:S444)</f>
        <v>2340</v>
      </c>
      <c r="P444" s="15">
        <v>720</v>
      </c>
      <c r="Q444" s="15">
        <v>540</v>
      </c>
      <c r="R444" s="15">
        <v>540</v>
      </c>
      <c r="S444" s="15">
        <v>540</v>
      </c>
      <c r="T444" s="40">
        <f>ROUND(N444*O444,0)</f>
        <v>1904175</v>
      </c>
      <c r="U444" s="10" t="s">
        <v>354</v>
      </c>
      <c r="V444" s="10" t="s">
        <v>324</v>
      </c>
      <c r="W444" s="10" t="s">
        <v>355</v>
      </c>
    </row>
    <row r="445" spans="1:23" ht="30">
      <c r="A445" s="10">
        <f xml:space="preserve"> IF(V445="","",SUBTOTAL(3,V$8:$V445))</f>
        <v>438</v>
      </c>
      <c r="B445" s="39" t="s">
        <v>466</v>
      </c>
      <c r="C445" s="39" t="s">
        <v>469</v>
      </c>
      <c r="D445" s="24" t="s">
        <v>447</v>
      </c>
      <c r="E445" s="24" t="s">
        <v>448</v>
      </c>
      <c r="F445" s="10" t="s">
        <v>455</v>
      </c>
      <c r="G445" s="24"/>
      <c r="H445" s="24"/>
      <c r="I445" s="24"/>
      <c r="J445" s="24"/>
      <c r="K445" s="24"/>
      <c r="L445" s="24" t="s">
        <v>343</v>
      </c>
      <c r="M445" s="10" t="s">
        <v>15</v>
      </c>
      <c r="N445" s="41">
        <v>1718</v>
      </c>
      <c r="O445" s="25">
        <v>540</v>
      </c>
      <c r="P445" s="19"/>
      <c r="Q445" s="19"/>
      <c r="R445" s="25">
        <v>270</v>
      </c>
      <c r="S445" s="25">
        <v>270</v>
      </c>
      <c r="T445" s="15">
        <f>N445*O445</f>
        <v>927720</v>
      </c>
      <c r="U445" s="11" t="s">
        <v>354</v>
      </c>
      <c r="V445" s="24" t="s">
        <v>324</v>
      </c>
      <c r="W445" s="24" t="s">
        <v>355</v>
      </c>
    </row>
    <row r="446" spans="1:23" ht="30">
      <c r="A446" s="10">
        <f xml:space="preserve"> IF(V446="","",SUBTOTAL(3,V$8:$V446))</f>
        <v>439</v>
      </c>
      <c r="B446" s="10" t="s">
        <v>464</v>
      </c>
      <c r="C446" s="10" t="s">
        <v>467</v>
      </c>
      <c r="D446" s="10" t="s">
        <v>310</v>
      </c>
      <c r="E446" s="10" t="s">
        <v>311</v>
      </c>
      <c r="F446" s="10" t="s">
        <v>455</v>
      </c>
      <c r="G446" s="10"/>
      <c r="H446" s="10"/>
      <c r="I446" s="10"/>
      <c r="J446" s="10"/>
      <c r="K446" s="10"/>
      <c r="L446" s="10" t="s">
        <v>131</v>
      </c>
      <c r="M446" s="10" t="s">
        <v>15</v>
      </c>
      <c r="N446" s="36">
        <v>813.75</v>
      </c>
      <c r="O446" s="15">
        <f>SUM(P446:S446)</f>
        <v>1440</v>
      </c>
      <c r="P446" s="15">
        <v>300</v>
      </c>
      <c r="Q446" s="15">
        <v>300</v>
      </c>
      <c r="R446" s="15">
        <v>420</v>
      </c>
      <c r="S446" s="15">
        <v>420</v>
      </c>
      <c r="T446" s="40">
        <f>ROUND(N446*O446,0)</f>
        <v>1171800</v>
      </c>
      <c r="U446" s="10" t="s">
        <v>328</v>
      </c>
      <c r="V446" s="10" t="s">
        <v>324</v>
      </c>
      <c r="W446" s="10" t="s">
        <v>329</v>
      </c>
    </row>
    <row r="447" spans="1:23" ht="30">
      <c r="A447" s="10">
        <f xml:space="preserve"> IF(V447="","",SUBTOTAL(3,V$8:$V447))</f>
        <v>440</v>
      </c>
      <c r="B447" s="39" t="s">
        <v>466</v>
      </c>
      <c r="C447" s="39" t="s">
        <v>469</v>
      </c>
      <c r="D447" s="24" t="s">
        <v>447</v>
      </c>
      <c r="E447" s="24" t="s">
        <v>448</v>
      </c>
      <c r="F447" s="10" t="s">
        <v>455</v>
      </c>
      <c r="G447" s="24"/>
      <c r="H447" s="24"/>
      <c r="I447" s="24"/>
      <c r="J447" s="24"/>
      <c r="K447" s="24"/>
      <c r="L447" s="24" t="s">
        <v>343</v>
      </c>
      <c r="M447" s="10" t="s">
        <v>15</v>
      </c>
      <c r="N447" s="41">
        <v>1718</v>
      </c>
      <c r="O447" s="25">
        <v>420</v>
      </c>
      <c r="P447" s="19"/>
      <c r="Q447" s="19"/>
      <c r="R447" s="25">
        <v>210</v>
      </c>
      <c r="S447" s="25">
        <v>210</v>
      </c>
      <c r="T447" s="15">
        <f>N447*O447</f>
        <v>721560</v>
      </c>
      <c r="U447" s="11" t="s">
        <v>328</v>
      </c>
      <c r="V447" s="24" t="s">
        <v>324</v>
      </c>
      <c r="W447" s="24" t="s">
        <v>329</v>
      </c>
    </row>
    <row r="448" spans="1:23" ht="30">
      <c r="A448" s="10">
        <f xml:space="preserve"> IF(V448="","",SUBTOTAL(3,V$8:$V448))</f>
        <v>441</v>
      </c>
      <c r="B448" s="10" t="s">
        <v>464</v>
      </c>
      <c r="C448" s="10" t="s">
        <v>467</v>
      </c>
      <c r="D448" s="10" t="s">
        <v>310</v>
      </c>
      <c r="E448" s="10" t="s">
        <v>311</v>
      </c>
      <c r="F448" s="10" t="s">
        <v>455</v>
      </c>
      <c r="G448" s="10"/>
      <c r="H448" s="10"/>
      <c r="I448" s="10"/>
      <c r="J448" s="10"/>
      <c r="K448" s="10"/>
      <c r="L448" s="10" t="s">
        <v>131</v>
      </c>
      <c r="M448" s="10" t="s">
        <v>15</v>
      </c>
      <c r="N448" s="36">
        <v>813.75</v>
      </c>
      <c r="O448" s="15">
        <f>SUM(P448:S448)</f>
        <v>540</v>
      </c>
      <c r="P448" s="15">
        <v>180</v>
      </c>
      <c r="Q448" s="15">
        <v>120</v>
      </c>
      <c r="R448" s="15">
        <v>120</v>
      </c>
      <c r="S448" s="15">
        <v>120</v>
      </c>
      <c r="T448" s="40">
        <f>ROUND(N448*O448,0)</f>
        <v>439425</v>
      </c>
      <c r="U448" s="10" t="s">
        <v>323</v>
      </c>
      <c r="V448" s="10" t="s">
        <v>324</v>
      </c>
      <c r="W448" s="10" t="s">
        <v>325</v>
      </c>
    </row>
    <row r="449" spans="1:23" ht="30">
      <c r="A449" s="10">
        <f xml:space="preserve"> IF(V449="","",SUBTOTAL(3,V$8:$V449))</f>
        <v>442</v>
      </c>
      <c r="B449" s="39" t="s">
        <v>466</v>
      </c>
      <c r="C449" s="39" t="s">
        <v>469</v>
      </c>
      <c r="D449" s="24" t="s">
        <v>447</v>
      </c>
      <c r="E449" s="24" t="s">
        <v>448</v>
      </c>
      <c r="F449" s="10" t="s">
        <v>455</v>
      </c>
      <c r="G449" s="24"/>
      <c r="H449" s="24"/>
      <c r="I449" s="24"/>
      <c r="J449" s="24"/>
      <c r="K449" s="24"/>
      <c r="L449" s="24" t="s">
        <v>343</v>
      </c>
      <c r="M449" s="10" t="s">
        <v>15</v>
      </c>
      <c r="N449" s="41">
        <v>1718</v>
      </c>
      <c r="O449" s="25">
        <v>120</v>
      </c>
      <c r="P449" s="19"/>
      <c r="Q449" s="19"/>
      <c r="R449" s="25">
        <v>60</v>
      </c>
      <c r="S449" s="25">
        <v>60</v>
      </c>
      <c r="T449" s="15">
        <f>N449*O449</f>
        <v>206160</v>
      </c>
      <c r="U449" s="11" t="s">
        <v>323</v>
      </c>
      <c r="V449" s="24" t="s">
        <v>324</v>
      </c>
      <c r="W449" s="24" t="s">
        <v>325</v>
      </c>
    </row>
    <row r="450" spans="1:23" ht="30">
      <c r="A450" s="10">
        <f xml:space="preserve"> IF(V450="","",SUBTOTAL(3,V$8:$V450))</f>
        <v>443</v>
      </c>
      <c r="B450" s="10" t="s">
        <v>464</v>
      </c>
      <c r="C450" s="10" t="s">
        <v>467</v>
      </c>
      <c r="D450" s="10" t="s">
        <v>310</v>
      </c>
      <c r="E450" s="10" t="s">
        <v>311</v>
      </c>
      <c r="F450" s="10" t="s">
        <v>455</v>
      </c>
      <c r="G450" s="10"/>
      <c r="H450" s="10"/>
      <c r="I450" s="10"/>
      <c r="J450" s="10"/>
      <c r="K450" s="10"/>
      <c r="L450" s="10" t="s">
        <v>131</v>
      </c>
      <c r="M450" s="10" t="s">
        <v>15</v>
      </c>
      <c r="N450" s="36">
        <v>813.75</v>
      </c>
      <c r="O450" s="15">
        <f>SUM(P450:S450)</f>
        <v>840</v>
      </c>
      <c r="P450" s="15">
        <v>120</v>
      </c>
      <c r="Q450" s="15">
        <v>240</v>
      </c>
      <c r="R450" s="15">
        <v>240</v>
      </c>
      <c r="S450" s="15">
        <v>240</v>
      </c>
      <c r="T450" s="40">
        <f>ROUND(N450*O450,0)</f>
        <v>683550</v>
      </c>
      <c r="U450" s="10" t="s">
        <v>334</v>
      </c>
      <c r="V450" s="10" t="s">
        <v>324</v>
      </c>
      <c r="W450" s="10" t="s">
        <v>335</v>
      </c>
    </row>
    <row r="451" spans="1:23" ht="30">
      <c r="A451" s="10">
        <f xml:space="preserve"> IF(V451="","",SUBTOTAL(3,V$8:$V451))</f>
        <v>444</v>
      </c>
      <c r="B451" s="39" t="s">
        <v>466</v>
      </c>
      <c r="C451" s="39" t="s">
        <v>469</v>
      </c>
      <c r="D451" s="24" t="s">
        <v>447</v>
      </c>
      <c r="E451" s="24" t="s">
        <v>448</v>
      </c>
      <c r="F451" s="10" t="s">
        <v>455</v>
      </c>
      <c r="G451" s="24"/>
      <c r="H451" s="24"/>
      <c r="I451" s="24"/>
      <c r="J451" s="24"/>
      <c r="K451" s="24"/>
      <c r="L451" s="24" t="s">
        <v>343</v>
      </c>
      <c r="M451" s="10" t="s">
        <v>15</v>
      </c>
      <c r="N451" s="41">
        <v>1718</v>
      </c>
      <c r="O451" s="25">
        <v>240</v>
      </c>
      <c r="P451" s="19"/>
      <c r="Q451" s="19"/>
      <c r="R451" s="25">
        <v>120</v>
      </c>
      <c r="S451" s="25">
        <v>120</v>
      </c>
      <c r="T451" s="15">
        <f>N451*O451</f>
        <v>412320</v>
      </c>
      <c r="U451" s="11" t="s">
        <v>334</v>
      </c>
      <c r="V451" s="24" t="s">
        <v>324</v>
      </c>
      <c r="W451" s="24" t="s">
        <v>335</v>
      </c>
    </row>
    <row r="452" spans="1:23" ht="30">
      <c r="A452" s="10">
        <f xml:space="preserve"> IF(V452="","",SUBTOTAL(3,V$8:$V452))</f>
        <v>445</v>
      </c>
      <c r="B452" s="10" t="s">
        <v>463</v>
      </c>
      <c r="C452" s="10" t="s">
        <v>467</v>
      </c>
      <c r="D452" s="10" t="s">
        <v>310</v>
      </c>
      <c r="E452" s="10" t="s">
        <v>311</v>
      </c>
      <c r="F452" s="10" t="s">
        <v>455</v>
      </c>
      <c r="G452" s="10"/>
      <c r="H452" s="10"/>
      <c r="I452" s="10"/>
      <c r="J452" s="10"/>
      <c r="K452" s="10"/>
      <c r="L452" s="10" t="s">
        <v>343</v>
      </c>
      <c r="M452" s="10" t="s">
        <v>15</v>
      </c>
      <c r="N452" s="36">
        <v>813.75</v>
      </c>
      <c r="O452" s="15">
        <f>SUM(P452:S452)</f>
        <v>14700</v>
      </c>
      <c r="P452" s="15">
        <v>3080</v>
      </c>
      <c r="Q452" s="15">
        <v>3660</v>
      </c>
      <c r="R452" s="15">
        <v>3860</v>
      </c>
      <c r="S452" s="15">
        <v>4100</v>
      </c>
      <c r="T452" s="40">
        <f>ROUND(N452*O452,0)</f>
        <v>11962125</v>
      </c>
      <c r="U452" s="10" t="s">
        <v>122</v>
      </c>
      <c r="V452" s="10" t="s">
        <v>123</v>
      </c>
      <c r="W452" s="10" t="s">
        <v>124</v>
      </c>
    </row>
    <row r="453" spans="1:23" ht="30">
      <c r="A453" s="10">
        <f xml:space="preserve"> IF(V453="","",SUBTOTAL(3,V$8:$V453))</f>
        <v>446</v>
      </c>
      <c r="B453" s="60" t="s">
        <v>465</v>
      </c>
      <c r="C453" s="60" t="s">
        <v>468</v>
      </c>
      <c r="D453" s="38" t="s">
        <v>440</v>
      </c>
      <c r="E453" s="38" t="s">
        <v>441</v>
      </c>
      <c r="F453" s="10" t="s">
        <v>455</v>
      </c>
      <c r="G453" s="39"/>
      <c r="H453" s="39"/>
      <c r="I453" s="38"/>
      <c r="J453" s="38"/>
      <c r="K453" s="38"/>
      <c r="L453" s="39" t="s">
        <v>442</v>
      </c>
      <c r="M453" s="10" t="s">
        <v>15</v>
      </c>
      <c r="N453" s="40">
        <v>12941</v>
      </c>
      <c r="O453" s="22">
        <f>SUM(R453:S453)</f>
        <v>40000</v>
      </c>
      <c r="P453" s="19"/>
      <c r="Q453" s="19"/>
      <c r="R453" s="23">
        <v>20000</v>
      </c>
      <c r="S453" s="23">
        <v>20000</v>
      </c>
      <c r="T453" s="15">
        <f>N453*O453</f>
        <v>517640000</v>
      </c>
      <c r="U453" s="20" t="s">
        <v>122</v>
      </c>
      <c r="V453" s="21" t="s">
        <v>123</v>
      </c>
      <c r="W453" s="20" t="s">
        <v>124</v>
      </c>
    </row>
    <row r="454" spans="1:23" ht="30">
      <c r="A454" s="10">
        <f xml:space="preserve"> IF(V454="","",SUBTOTAL(3,V$8:$V454))</f>
        <v>447</v>
      </c>
      <c r="B454" s="39" t="s">
        <v>466</v>
      </c>
      <c r="C454" s="39" t="s">
        <v>469</v>
      </c>
      <c r="D454" s="24" t="s">
        <v>447</v>
      </c>
      <c r="E454" s="24" t="s">
        <v>448</v>
      </c>
      <c r="F454" s="10" t="s">
        <v>455</v>
      </c>
      <c r="G454" s="24"/>
      <c r="H454" s="24"/>
      <c r="I454" s="24"/>
      <c r="J454" s="24"/>
      <c r="K454" s="24"/>
      <c r="L454" s="24" t="s">
        <v>343</v>
      </c>
      <c r="M454" s="10" t="s">
        <v>15</v>
      </c>
      <c r="N454" s="41">
        <v>1718</v>
      </c>
      <c r="O454" s="25">
        <v>3980</v>
      </c>
      <c r="P454" s="19"/>
      <c r="Q454" s="19"/>
      <c r="R454" s="25">
        <v>1930</v>
      </c>
      <c r="S454" s="25">
        <v>2050</v>
      </c>
      <c r="T454" s="15">
        <f>N454*O454</f>
        <v>6837640</v>
      </c>
      <c r="U454" s="11" t="s">
        <v>122</v>
      </c>
      <c r="V454" s="24" t="s">
        <v>123</v>
      </c>
      <c r="W454" s="24" t="s">
        <v>124</v>
      </c>
    </row>
    <row r="455" spans="1:23" ht="30">
      <c r="A455" s="10">
        <f xml:space="preserve"> IF(V455="","",SUBTOTAL(3,V$8:$V455))</f>
        <v>448</v>
      </c>
      <c r="B455" s="10" t="s">
        <v>463</v>
      </c>
      <c r="C455" s="10" t="s">
        <v>467</v>
      </c>
      <c r="D455" s="10" t="s">
        <v>310</v>
      </c>
      <c r="E455" s="10" t="s">
        <v>311</v>
      </c>
      <c r="F455" s="10" t="s">
        <v>455</v>
      </c>
      <c r="G455" s="10"/>
      <c r="H455" s="10"/>
      <c r="I455" s="10"/>
      <c r="J455" s="10"/>
      <c r="K455" s="10"/>
      <c r="L455" s="10" t="s">
        <v>343</v>
      </c>
      <c r="M455" s="10" t="s">
        <v>15</v>
      </c>
      <c r="N455" s="36">
        <v>813.75</v>
      </c>
      <c r="O455" s="15">
        <f>SUM(P455:S455)</f>
        <v>15780</v>
      </c>
      <c r="P455" s="15">
        <v>3240</v>
      </c>
      <c r="Q455" s="15">
        <v>3720</v>
      </c>
      <c r="R455" s="15">
        <v>4320</v>
      </c>
      <c r="S455" s="15">
        <v>4500</v>
      </c>
      <c r="T455" s="40">
        <f t="shared" ref="T455:T456" si="18">ROUND(N455*O455,0)</f>
        <v>12840975</v>
      </c>
      <c r="U455" s="10" t="s">
        <v>45</v>
      </c>
      <c r="V455" s="10" t="s">
        <v>46</v>
      </c>
      <c r="W455" s="10" t="s">
        <v>47</v>
      </c>
    </row>
    <row r="456" spans="1:23" ht="30">
      <c r="A456" s="10">
        <f xml:space="preserve"> IF(V456="","",SUBTOTAL(3,V$8:$V456))</f>
        <v>449</v>
      </c>
      <c r="B456" s="10" t="s">
        <v>464</v>
      </c>
      <c r="C456" s="10" t="s">
        <v>467</v>
      </c>
      <c r="D456" s="10" t="s">
        <v>310</v>
      </c>
      <c r="E456" s="10" t="s">
        <v>311</v>
      </c>
      <c r="F456" s="10" t="s">
        <v>455</v>
      </c>
      <c r="G456" s="10"/>
      <c r="H456" s="10"/>
      <c r="I456" s="10"/>
      <c r="J456" s="10"/>
      <c r="K456" s="10"/>
      <c r="L456" s="10" t="s">
        <v>131</v>
      </c>
      <c r="M456" s="10" t="s">
        <v>15</v>
      </c>
      <c r="N456" s="36">
        <v>813.75</v>
      </c>
      <c r="O456" s="15">
        <f>SUM(P456:S456)</f>
        <v>9420</v>
      </c>
      <c r="P456" s="15">
        <v>1920</v>
      </c>
      <c r="Q456" s="15">
        <v>2220</v>
      </c>
      <c r="R456" s="15">
        <v>2580</v>
      </c>
      <c r="S456" s="15">
        <v>2700</v>
      </c>
      <c r="T456" s="40">
        <f t="shared" si="18"/>
        <v>7665525</v>
      </c>
      <c r="U456" s="10" t="s">
        <v>45</v>
      </c>
      <c r="V456" s="10" t="s">
        <v>46</v>
      </c>
      <c r="W456" s="10" t="s">
        <v>47</v>
      </c>
    </row>
    <row r="457" spans="1:23" ht="30">
      <c r="A457" s="10">
        <f xml:space="preserve"> IF(V457="","",SUBTOTAL(3,V$8:$V457))</f>
        <v>450</v>
      </c>
      <c r="B457" s="60" t="s">
        <v>465</v>
      </c>
      <c r="C457" s="60" t="s">
        <v>468</v>
      </c>
      <c r="D457" s="38" t="s">
        <v>440</v>
      </c>
      <c r="E457" s="38" t="s">
        <v>441</v>
      </c>
      <c r="F457" s="10" t="s">
        <v>455</v>
      </c>
      <c r="G457" s="39"/>
      <c r="H457" s="39"/>
      <c r="I457" s="38"/>
      <c r="J457" s="38"/>
      <c r="K457" s="38"/>
      <c r="L457" s="39" t="s">
        <v>442</v>
      </c>
      <c r="M457" s="10" t="s">
        <v>15</v>
      </c>
      <c r="N457" s="40">
        <v>12941</v>
      </c>
      <c r="O457" s="22">
        <f>SUM(R457:S457)</f>
        <v>5016</v>
      </c>
      <c r="P457" s="19"/>
      <c r="Q457" s="19"/>
      <c r="R457" s="23">
        <v>2496</v>
      </c>
      <c r="S457" s="23">
        <v>2520</v>
      </c>
      <c r="T457" s="15">
        <f>N457*O457</f>
        <v>64912056</v>
      </c>
      <c r="U457" s="20" t="s">
        <v>45</v>
      </c>
      <c r="V457" s="21" t="s">
        <v>46</v>
      </c>
      <c r="W457" s="20" t="s">
        <v>47</v>
      </c>
    </row>
    <row r="458" spans="1:23" ht="30">
      <c r="A458" s="10">
        <f xml:space="preserve"> IF(V458="","",SUBTOTAL(3,V$8:$V458))</f>
        <v>451</v>
      </c>
      <c r="B458" s="39" t="s">
        <v>466</v>
      </c>
      <c r="C458" s="39" t="s">
        <v>469</v>
      </c>
      <c r="D458" s="24" t="s">
        <v>447</v>
      </c>
      <c r="E458" s="24" t="s">
        <v>448</v>
      </c>
      <c r="F458" s="10" t="s">
        <v>455</v>
      </c>
      <c r="G458" s="24"/>
      <c r="H458" s="24"/>
      <c r="I458" s="24"/>
      <c r="J458" s="24"/>
      <c r="K458" s="24"/>
      <c r="L458" s="24" t="s">
        <v>343</v>
      </c>
      <c r="M458" s="10" t="s">
        <v>15</v>
      </c>
      <c r="N458" s="41">
        <v>1718</v>
      </c>
      <c r="O458" s="25">
        <v>6630</v>
      </c>
      <c r="P458" s="19"/>
      <c r="Q458" s="19"/>
      <c r="R458" s="25">
        <v>3240</v>
      </c>
      <c r="S458" s="25">
        <v>3390</v>
      </c>
      <c r="T458" s="15">
        <f>N458*O458</f>
        <v>11390340</v>
      </c>
      <c r="U458" s="11" t="s">
        <v>45</v>
      </c>
      <c r="V458" s="24" t="s">
        <v>46</v>
      </c>
      <c r="W458" s="24" t="s">
        <v>47</v>
      </c>
    </row>
    <row r="459" spans="1:23" ht="30">
      <c r="A459" s="10">
        <f xml:space="preserve"> IF(V459="","",SUBTOTAL(3,V$8:$V459))</f>
        <v>452</v>
      </c>
      <c r="B459" s="10" t="s">
        <v>464</v>
      </c>
      <c r="C459" s="10" t="s">
        <v>467</v>
      </c>
      <c r="D459" s="10" t="s">
        <v>310</v>
      </c>
      <c r="E459" s="10" t="s">
        <v>311</v>
      </c>
      <c r="F459" s="10" t="s">
        <v>455</v>
      </c>
      <c r="G459" s="10"/>
      <c r="H459" s="10"/>
      <c r="I459" s="10"/>
      <c r="J459" s="10"/>
      <c r="K459" s="10"/>
      <c r="L459" s="10" t="s">
        <v>131</v>
      </c>
      <c r="M459" s="10" t="s">
        <v>15</v>
      </c>
      <c r="N459" s="36">
        <v>813.75</v>
      </c>
      <c r="O459" s="15">
        <f>SUM(P459:S459)</f>
        <v>12000</v>
      </c>
      <c r="P459" s="15">
        <v>3000</v>
      </c>
      <c r="Q459" s="15">
        <v>3000</v>
      </c>
      <c r="R459" s="15">
        <v>3000</v>
      </c>
      <c r="S459" s="15">
        <v>3000</v>
      </c>
      <c r="T459" s="40">
        <f>ROUND(N459*O459,0)</f>
        <v>9765000</v>
      </c>
      <c r="U459" s="10" t="s">
        <v>48</v>
      </c>
      <c r="V459" s="10" t="s">
        <v>46</v>
      </c>
      <c r="W459" s="10" t="s">
        <v>49</v>
      </c>
    </row>
    <row r="460" spans="1:23" ht="30">
      <c r="A460" s="10">
        <f xml:space="preserve"> IF(V460="","",SUBTOTAL(3,V$8:$V460))</f>
        <v>453</v>
      </c>
      <c r="B460" s="39" t="s">
        <v>466</v>
      </c>
      <c r="C460" s="39" t="s">
        <v>469</v>
      </c>
      <c r="D460" s="24" t="s">
        <v>447</v>
      </c>
      <c r="E460" s="24" t="s">
        <v>448</v>
      </c>
      <c r="F460" s="10" t="s">
        <v>455</v>
      </c>
      <c r="G460" s="24"/>
      <c r="H460" s="24"/>
      <c r="I460" s="24"/>
      <c r="J460" s="24"/>
      <c r="K460" s="24"/>
      <c r="L460" s="24" t="s">
        <v>343</v>
      </c>
      <c r="M460" s="10" t="s">
        <v>15</v>
      </c>
      <c r="N460" s="41">
        <v>1718</v>
      </c>
      <c r="O460" s="25">
        <v>2400</v>
      </c>
      <c r="P460" s="19"/>
      <c r="Q460" s="19"/>
      <c r="R460" s="25">
        <v>1200</v>
      </c>
      <c r="S460" s="25">
        <v>1200</v>
      </c>
      <c r="T460" s="15">
        <f>N460*O460</f>
        <v>4123200</v>
      </c>
      <c r="U460" s="11" t="s">
        <v>48</v>
      </c>
      <c r="V460" s="24" t="s">
        <v>46</v>
      </c>
      <c r="W460" s="24" t="s">
        <v>49</v>
      </c>
    </row>
    <row r="461" spans="1:23" ht="30">
      <c r="A461" s="10">
        <f xml:space="preserve"> IF(V461="","",SUBTOTAL(3,V$8:$V461))</f>
        <v>454</v>
      </c>
      <c r="B461" s="10" t="s">
        <v>463</v>
      </c>
      <c r="C461" s="10" t="s">
        <v>467</v>
      </c>
      <c r="D461" s="10" t="s">
        <v>310</v>
      </c>
      <c r="E461" s="10" t="s">
        <v>311</v>
      </c>
      <c r="F461" s="10" t="s">
        <v>455</v>
      </c>
      <c r="G461" s="10"/>
      <c r="H461" s="10"/>
      <c r="I461" s="10"/>
      <c r="J461" s="10"/>
      <c r="K461" s="10"/>
      <c r="L461" s="10" t="s">
        <v>343</v>
      </c>
      <c r="M461" s="10" t="s">
        <v>15</v>
      </c>
      <c r="N461" s="36">
        <v>813.75</v>
      </c>
      <c r="O461" s="15">
        <f>SUM(P461:S461)</f>
        <v>7056</v>
      </c>
      <c r="P461" s="15">
        <v>1464</v>
      </c>
      <c r="Q461" s="15">
        <v>1656</v>
      </c>
      <c r="R461" s="15">
        <v>1920</v>
      </c>
      <c r="S461" s="15">
        <v>2016</v>
      </c>
      <c r="T461" s="40">
        <f t="shared" ref="T461:T462" si="19">ROUND(N461*O461,0)</f>
        <v>5741820</v>
      </c>
      <c r="U461" s="10" t="s">
        <v>50</v>
      </c>
      <c r="V461" s="10" t="s">
        <v>46</v>
      </c>
      <c r="W461" s="10" t="s">
        <v>51</v>
      </c>
    </row>
    <row r="462" spans="1:23" ht="30">
      <c r="A462" s="10">
        <f xml:space="preserve"> IF(V462="","",SUBTOTAL(3,V$8:$V462))</f>
        <v>455</v>
      </c>
      <c r="B462" s="10" t="s">
        <v>464</v>
      </c>
      <c r="C462" s="10" t="s">
        <v>467</v>
      </c>
      <c r="D462" s="10" t="s">
        <v>310</v>
      </c>
      <c r="E462" s="10" t="s">
        <v>311</v>
      </c>
      <c r="F462" s="10" t="s">
        <v>455</v>
      </c>
      <c r="G462" s="10"/>
      <c r="H462" s="10"/>
      <c r="I462" s="10"/>
      <c r="J462" s="10"/>
      <c r="K462" s="10"/>
      <c r="L462" s="10" t="s">
        <v>131</v>
      </c>
      <c r="M462" s="10" t="s">
        <v>15</v>
      </c>
      <c r="N462" s="36">
        <v>813.75</v>
      </c>
      <c r="O462" s="15">
        <f>SUM(P462:S462)</f>
        <v>7056</v>
      </c>
      <c r="P462" s="15">
        <v>1464</v>
      </c>
      <c r="Q462" s="15">
        <v>1656</v>
      </c>
      <c r="R462" s="15">
        <v>1920</v>
      </c>
      <c r="S462" s="15">
        <v>2016</v>
      </c>
      <c r="T462" s="40">
        <f t="shared" si="19"/>
        <v>5741820</v>
      </c>
      <c r="U462" s="10" t="s">
        <v>50</v>
      </c>
      <c r="V462" s="10" t="s">
        <v>46</v>
      </c>
      <c r="W462" s="10" t="s">
        <v>51</v>
      </c>
    </row>
    <row r="463" spans="1:23" ht="30">
      <c r="A463" s="10">
        <f xml:space="preserve"> IF(V463="","",SUBTOTAL(3,V$8:$V463))</f>
        <v>456</v>
      </c>
      <c r="B463" s="60" t="s">
        <v>465</v>
      </c>
      <c r="C463" s="60" t="s">
        <v>468</v>
      </c>
      <c r="D463" s="38" t="s">
        <v>440</v>
      </c>
      <c r="E463" s="38" t="s">
        <v>441</v>
      </c>
      <c r="F463" s="10" t="s">
        <v>455</v>
      </c>
      <c r="G463" s="39"/>
      <c r="H463" s="39"/>
      <c r="I463" s="38"/>
      <c r="J463" s="38"/>
      <c r="K463" s="38"/>
      <c r="L463" s="39" t="s">
        <v>442</v>
      </c>
      <c r="M463" s="10" t="s">
        <v>15</v>
      </c>
      <c r="N463" s="40">
        <v>12941</v>
      </c>
      <c r="O463" s="22">
        <f>SUM(R463:S463)</f>
        <v>5860</v>
      </c>
      <c r="P463" s="19"/>
      <c r="Q463" s="19"/>
      <c r="R463" s="23">
        <v>2860</v>
      </c>
      <c r="S463" s="23">
        <v>3000</v>
      </c>
      <c r="T463" s="15">
        <f>N463*O463</f>
        <v>75834260</v>
      </c>
      <c r="U463" s="20" t="s">
        <v>50</v>
      </c>
      <c r="V463" s="21" t="s">
        <v>46</v>
      </c>
      <c r="W463" s="20" t="s">
        <v>51</v>
      </c>
    </row>
    <row r="464" spans="1:23" ht="30">
      <c r="A464" s="10">
        <f xml:space="preserve"> IF(V464="","",SUBTOTAL(3,V$8:$V464))</f>
        <v>457</v>
      </c>
      <c r="B464" s="39" t="s">
        <v>466</v>
      </c>
      <c r="C464" s="39" t="s">
        <v>469</v>
      </c>
      <c r="D464" s="24" t="s">
        <v>447</v>
      </c>
      <c r="E464" s="24" t="s">
        <v>448</v>
      </c>
      <c r="F464" s="10" t="s">
        <v>455</v>
      </c>
      <c r="G464" s="24"/>
      <c r="H464" s="24"/>
      <c r="I464" s="24"/>
      <c r="J464" s="24"/>
      <c r="K464" s="24"/>
      <c r="L464" s="24" t="s">
        <v>343</v>
      </c>
      <c r="M464" s="10" t="s">
        <v>15</v>
      </c>
      <c r="N464" s="41">
        <v>1718</v>
      </c>
      <c r="O464" s="25">
        <v>4100</v>
      </c>
      <c r="P464" s="19"/>
      <c r="Q464" s="19"/>
      <c r="R464" s="25">
        <v>2000</v>
      </c>
      <c r="S464" s="25">
        <v>2100</v>
      </c>
      <c r="T464" s="15">
        <f>N464*O464</f>
        <v>7043800</v>
      </c>
      <c r="U464" s="11" t="s">
        <v>50</v>
      </c>
      <c r="V464" s="24" t="s">
        <v>46</v>
      </c>
      <c r="W464" s="24" t="s">
        <v>51</v>
      </c>
    </row>
    <row r="465" spans="1:23" ht="30">
      <c r="A465" s="10">
        <f xml:space="preserve"> IF(V465="","",SUBTOTAL(3,V$8:$V465))</f>
        <v>458</v>
      </c>
      <c r="B465" s="10" t="s">
        <v>464</v>
      </c>
      <c r="C465" s="10" t="s">
        <v>467</v>
      </c>
      <c r="D465" s="10" t="s">
        <v>310</v>
      </c>
      <c r="E465" s="10" t="s">
        <v>311</v>
      </c>
      <c r="F465" s="10" t="s">
        <v>455</v>
      </c>
      <c r="G465" s="10"/>
      <c r="H465" s="10"/>
      <c r="I465" s="10"/>
      <c r="J465" s="10"/>
      <c r="K465" s="10"/>
      <c r="L465" s="10" t="s">
        <v>131</v>
      </c>
      <c r="M465" s="10" t="s">
        <v>15</v>
      </c>
      <c r="N465" s="36">
        <v>813.75</v>
      </c>
      <c r="O465" s="15">
        <f>SUM(P465:S465)</f>
        <v>34980</v>
      </c>
      <c r="P465" s="15">
        <v>10020</v>
      </c>
      <c r="Q465" s="15">
        <v>7380</v>
      </c>
      <c r="R465" s="15">
        <v>8580</v>
      </c>
      <c r="S465" s="15">
        <v>9000</v>
      </c>
      <c r="T465" s="40">
        <f>ROUND(N465*O465,0)</f>
        <v>28464975</v>
      </c>
      <c r="U465" s="10" t="s">
        <v>133</v>
      </c>
      <c r="V465" s="10" t="s">
        <v>132</v>
      </c>
      <c r="W465" s="10" t="s">
        <v>134</v>
      </c>
    </row>
    <row r="466" spans="1:23" ht="30">
      <c r="A466" s="10">
        <f xml:space="preserve"> IF(V466="","",SUBTOTAL(3,V$8:$V466))</f>
        <v>459</v>
      </c>
      <c r="B466" s="60" t="s">
        <v>465</v>
      </c>
      <c r="C466" s="60" t="s">
        <v>468</v>
      </c>
      <c r="D466" s="38" t="s">
        <v>440</v>
      </c>
      <c r="E466" s="38" t="s">
        <v>441</v>
      </c>
      <c r="F466" s="10" t="s">
        <v>455</v>
      </c>
      <c r="G466" s="39"/>
      <c r="H466" s="39"/>
      <c r="I466" s="38"/>
      <c r="J466" s="38"/>
      <c r="K466" s="38"/>
      <c r="L466" s="39" t="s">
        <v>442</v>
      </c>
      <c r="M466" s="10" t="s">
        <v>15</v>
      </c>
      <c r="N466" s="40">
        <v>12941</v>
      </c>
      <c r="O466" s="22">
        <f>SUM(R466:S466)</f>
        <v>63240</v>
      </c>
      <c r="P466" s="19"/>
      <c r="Q466" s="19"/>
      <c r="R466" s="23">
        <v>30840</v>
      </c>
      <c r="S466" s="23">
        <v>32400</v>
      </c>
      <c r="T466" s="15">
        <f>N466*O466</f>
        <v>818388840</v>
      </c>
      <c r="U466" s="20" t="s">
        <v>133</v>
      </c>
      <c r="V466" s="21" t="s">
        <v>132</v>
      </c>
      <c r="W466" s="20" t="s">
        <v>134</v>
      </c>
    </row>
    <row r="467" spans="1:23" ht="30">
      <c r="A467" s="10">
        <f xml:space="preserve"> IF(V467="","",SUBTOTAL(3,V$8:$V467))</f>
        <v>460</v>
      </c>
      <c r="B467" s="39" t="s">
        <v>466</v>
      </c>
      <c r="C467" s="39" t="s">
        <v>469</v>
      </c>
      <c r="D467" s="24" t="s">
        <v>447</v>
      </c>
      <c r="E467" s="24" t="s">
        <v>448</v>
      </c>
      <c r="F467" s="10" t="s">
        <v>455</v>
      </c>
      <c r="G467" s="24"/>
      <c r="H467" s="24"/>
      <c r="I467" s="24"/>
      <c r="J467" s="24"/>
      <c r="K467" s="24"/>
      <c r="L467" s="24" t="s">
        <v>343</v>
      </c>
      <c r="M467" s="10" t="s">
        <v>15</v>
      </c>
      <c r="N467" s="41">
        <v>1718</v>
      </c>
      <c r="O467" s="25">
        <v>8790</v>
      </c>
      <c r="P467" s="19"/>
      <c r="Q467" s="19"/>
      <c r="R467" s="25">
        <v>4290</v>
      </c>
      <c r="S467" s="25">
        <v>4500</v>
      </c>
      <c r="T467" s="15">
        <f>N467*O467</f>
        <v>15101220</v>
      </c>
      <c r="U467" s="11" t="s">
        <v>133</v>
      </c>
      <c r="V467" s="24" t="s">
        <v>132</v>
      </c>
      <c r="W467" s="24" t="s">
        <v>134</v>
      </c>
    </row>
    <row r="468" spans="1:23" ht="30">
      <c r="A468" s="10">
        <f xml:space="preserve"> IF(V468="","",SUBTOTAL(3,V$8:$V468))</f>
        <v>461</v>
      </c>
      <c r="B468" s="10" t="s">
        <v>464</v>
      </c>
      <c r="C468" s="10" t="s">
        <v>467</v>
      </c>
      <c r="D468" s="10" t="s">
        <v>310</v>
      </c>
      <c r="E468" s="10" t="s">
        <v>311</v>
      </c>
      <c r="F468" s="10" t="s">
        <v>455</v>
      </c>
      <c r="G468" s="10"/>
      <c r="H468" s="10"/>
      <c r="I468" s="10"/>
      <c r="J468" s="10"/>
      <c r="K468" s="10"/>
      <c r="L468" s="10" t="s">
        <v>131</v>
      </c>
      <c r="M468" s="10" t="s">
        <v>15</v>
      </c>
      <c r="N468" s="36">
        <v>813.75</v>
      </c>
      <c r="O468" s="15">
        <f>SUM(P468:S468)</f>
        <v>28080</v>
      </c>
      <c r="P468" s="15">
        <v>3120</v>
      </c>
      <c r="Q468" s="15">
        <v>7380</v>
      </c>
      <c r="R468" s="15">
        <v>8580</v>
      </c>
      <c r="S468" s="15">
        <v>9000</v>
      </c>
      <c r="T468" s="40">
        <f>ROUND(N468*O468,0)</f>
        <v>22850100</v>
      </c>
      <c r="U468" s="10" t="s">
        <v>135</v>
      </c>
      <c r="V468" s="10" t="s">
        <v>132</v>
      </c>
      <c r="W468" s="10" t="s">
        <v>136</v>
      </c>
    </row>
    <row r="469" spans="1:23" ht="30">
      <c r="A469" s="10">
        <f xml:space="preserve"> IF(V469="","",SUBTOTAL(3,V$8:$V469))</f>
        <v>462</v>
      </c>
      <c r="B469" s="60" t="s">
        <v>465</v>
      </c>
      <c r="C469" s="60" t="s">
        <v>468</v>
      </c>
      <c r="D469" s="38" t="s">
        <v>440</v>
      </c>
      <c r="E469" s="38" t="s">
        <v>441</v>
      </c>
      <c r="F469" s="10" t="s">
        <v>455</v>
      </c>
      <c r="G469" s="39"/>
      <c r="H469" s="39"/>
      <c r="I469" s="38"/>
      <c r="J469" s="38"/>
      <c r="K469" s="38"/>
      <c r="L469" s="39" t="s">
        <v>442</v>
      </c>
      <c r="M469" s="10" t="s">
        <v>15</v>
      </c>
      <c r="N469" s="40">
        <v>12941</v>
      </c>
      <c r="O469" s="22">
        <f>SUM(R469:S469)</f>
        <v>56280</v>
      </c>
      <c r="P469" s="19"/>
      <c r="Q469" s="19"/>
      <c r="R469" s="23">
        <v>27480</v>
      </c>
      <c r="S469" s="23">
        <v>28800</v>
      </c>
      <c r="T469" s="15">
        <f>N469*O469</f>
        <v>728319480</v>
      </c>
      <c r="U469" s="20" t="s">
        <v>135</v>
      </c>
      <c r="V469" s="21" t="s">
        <v>132</v>
      </c>
      <c r="W469" s="20" t="s">
        <v>136</v>
      </c>
    </row>
    <row r="470" spans="1:23" ht="30">
      <c r="A470" s="10">
        <f xml:space="preserve"> IF(V470="","",SUBTOTAL(3,V$8:$V470))</f>
        <v>463</v>
      </c>
      <c r="B470" s="39" t="s">
        <v>466</v>
      </c>
      <c r="C470" s="39" t="s">
        <v>469</v>
      </c>
      <c r="D470" s="24" t="s">
        <v>447</v>
      </c>
      <c r="E470" s="24" t="s">
        <v>448</v>
      </c>
      <c r="F470" s="10" t="s">
        <v>455</v>
      </c>
      <c r="G470" s="24"/>
      <c r="H470" s="24"/>
      <c r="I470" s="24"/>
      <c r="J470" s="24"/>
      <c r="K470" s="24"/>
      <c r="L470" s="24" t="s">
        <v>343</v>
      </c>
      <c r="M470" s="10" t="s">
        <v>15</v>
      </c>
      <c r="N470" s="41">
        <v>1718</v>
      </c>
      <c r="O470" s="25">
        <v>8790</v>
      </c>
      <c r="P470" s="19"/>
      <c r="Q470" s="19"/>
      <c r="R470" s="25">
        <v>4290</v>
      </c>
      <c r="S470" s="25">
        <v>4500</v>
      </c>
      <c r="T470" s="15">
        <f>N470*O470</f>
        <v>15101220</v>
      </c>
      <c r="U470" s="11" t="s">
        <v>135</v>
      </c>
      <c r="V470" s="24" t="s">
        <v>132</v>
      </c>
      <c r="W470" s="24" t="s">
        <v>136</v>
      </c>
    </row>
    <row r="471" spans="1:23" ht="30">
      <c r="A471" s="10">
        <f xml:space="preserve"> IF(V471="","",SUBTOTAL(3,V$8:$V471))</f>
        <v>464</v>
      </c>
      <c r="B471" s="10" t="s">
        <v>464</v>
      </c>
      <c r="C471" s="10" t="s">
        <v>467</v>
      </c>
      <c r="D471" s="10" t="s">
        <v>310</v>
      </c>
      <c r="E471" s="10" t="s">
        <v>311</v>
      </c>
      <c r="F471" s="10" t="s">
        <v>455</v>
      </c>
      <c r="G471" s="10"/>
      <c r="H471" s="10"/>
      <c r="I471" s="10"/>
      <c r="J471" s="10"/>
      <c r="K471" s="10"/>
      <c r="L471" s="10" t="s">
        <v>131</v>
      </c>
      <c r="M471" s="10" t="s">
        <v>15</v>
      </c>
      <c r="N471" s="36">
        <v>813.75</v>
      </c>
      <c r="O471" s="15">
        <f>SUM(P471:S471)</f>
        <v>720</v>
      </c>
      <c r="P471" s="15">
        <v>0</v>
      </c>
      <c r="Q471" s="15">
        <v>0</v>
      </c>
      <c r="R471" s="15">
        <v>360</v>
      </c>
      <c r="S471" s="15">
        <v>360</v>
      </c>
      <c r="T471" s="40">
        <f>ROUND(N471*O471,0)</f>
        <v>585900</v>
      </c>
      <c r="U471" s="10" t="s">
        <v>137</v>
      </c>
      <c r="V471" s="10" t="s">
        <v>132</v>
      </c>
      <c r="W471" s="10" t="s">
        <v>138</v>
      </c>
    </row>
    <row r="472" spans="1:23" ht="30">
      <c r="A472" s="10">
        <f xml:space="preserve"> IF(V472="","",SUBTOTAL(3,V$8:$V472))</f>
        <v>465</v>
      </c>
      <c r="B472" s="39" t="s">
        <v>466</v>
      </c>
      <c r="C472" s="39" t="s">
        <v>469</v>
      </c>
      <c r="D472" s="24" t="s">
        <v>447</v>
      </c>
      <c r="E472" s="24" t="s">
        <v>448</v>
      </c>
      <c r="F472" s="10" t="s">
        <v>455</v>
      </c>
      <c r="G472" s="24"/>
      <c r="H472" s="24"/>
      <c r="I472" s="24"/>
      <c r="J472" s="24"/>
      <c r="K472" s="24"/>
      <c r="L472" s="24" t="s">
        <v>343</v>
      </c>
      <c r="M472" s="10" t="s">
        <v>15</v>
      </c>
      <c r="N472" s="41">
        <v>1718</v>
      </c>
      <c r="O472" s="25">
        <v>360</v>
      </c>
      <c r="P472" s="19"/>
      <c r="Q472" s="19"/>
      <c r="R472" s="25">
        <v>180</v>
      </c>
      <c r="S472" s="25">
        <v>180</v>
      </c>
      <c r="T472" s="15">
        <f>N472*O472</f>
        <v>618480</v>
      </c>
      <c r="U472" s="11" t="s">
        <v>137</v>
      </c>
      <c r="V472" s="24" t="s">
        <v>132</v>
      </c>
      <c r="W472" s="24" t="s">
        <v>138</v>
      </c>
    </row>
    <row r="473" spans="1:23" ht="30">
      <c r="A473" s="10">
        <f xml:space="preserve"> IF(V473="","",SUBTOTAL(3,V$8:$V473))</f>
        <v>466</v>
      </c>
      <c r="B473" s="10" t="s">
        <v>464</v>
      </c>
      <c r="C473" s="10" t="s">
        <v>467</v>
      </c>
      <c r="D473" s="10" t="s">
        <v>310</v>
      </c>
      <c r="E473" s="10" t="s">
        <v>311</v>
      </c>
      <c r="F473" s="10" t="s">
        <v>455</v>
      </c>
      <c r="G473" s="10"/>
      <c r="H473" s="10"/>
      <c r="I473" s="10"/>
      <c r="J473" s="10"/>
      <c r="K473" s="10"/>
      <c r="L473" s="10" t="s">
        <v>131</v>
      </c>
      <c r="M473" s="10" t="s">
        <v>15</v>
      </c>
      <c r="N473" s="36">
        <v>813.75</v>
      </c>
      <c r="O473" s="15">
        <f>SUM(P473:S473)</f>
        <v>900</v>
      </c>
      <c r="P473" s="15">
        <v>360</v>
      </c>
      <c r="Q473" s="15">
        <v>180</v>
      </c>
      <c r="R473" s="15">
        <v>180</v>
      </c>
      <c r="S473" s="15">
        <v>180</v>
      </c>
      <c r="T473" s="40">
        <f>ROUND(N473*O473,0)</f>
        <v>732375</v>
      </c>
      <c r="U473" s="10" t="s">
        <v>139</v>
      </c>
      <c r="V473" s="10" t="s">
        <v>132</v>
      </c>
      <c r="W473" s="10" t="s">
        <v>140</v>
      </c>
    </row>
    <row r="474" spans="1:23" ht="30">
      <c r="A474" s="10">
        <f xml:space="preserve"> IF(V474="","",SUBTOTAL(3,V$8:$V474))</f>
        <v>467</v>
      </c>
      <c r="B474" s="60" t="s">
        <v>465</v>
      </c>
      <c r="C474" s="60" t="s">
        <v>468</v>
      </c>
      <c r="D474" s="38" t="s">
        <v>440</v>
      </c>
      <c r="E474" s="38" t="s">
        <v>441</v>
      </c>
      <c r="F474" s="10" t="s">
        <v>455</v>
      </c>
      <c r="G474" s="39"/>
      <c r="H474" s="39"/>
      <c r="I474" s="38"/>
      <c r="J474" s="38"/>
      <c r="K474" s="38"/>
      <c r="L474" s="39" t="s">
        <v>442</v>
      </c>
      <c r="M474" s="10" t="s">
        <v>15</v>
      </c>
      <c r="N474" s="40">
        <v>12941</v>
      </c>
      <c r="O474" s="22">
        <f>SUM(R474:S474)</f>
        <v>1440</v>
      </c>
      <c r="P474" s="19"/>
      <c r="Q474" s="19"/>
      <c r="R474" s="23">
        <v>720</v>
      </c>
      <c r="S474" s="23">
        <v>720</v>
      </c>
      <c r="T474" s="15">
        <f>N474*O474</f>
        <v>18635040</v>
      </c>
      <c r="U474" s="20" t="s">
        <v>139</v>
      </c>
      <c r="V474" s="21" t="s">
        <v>132</v>
      </c>
      <c r="W474" s="20" t="s">
        <v>140</v>
      </c>
    </row>
    <row r="475" spans="1:23" ht="30">
      <c r="A475" s="10">
        <f xml:space="preserve"> IF(V475="","",SUBTOTAL(3,V$8:$V475))</f>
        <v>468</v>
      </c>
      <c r="B475" s="39" t="s">
        <v>466</v>
      </c>
      <c r="C475" s="39" t="s">
        <v>469</v>
      </c>
      <c r="D475" s="24" t="s">
        <v>447</v>
      </c>
      <c r="E475" s="24" t="s">
        <v>448</v>
      </c>
      <c r="F475" s="10" t="s">
        <v>455</v>
      </c>
      <c r="G475" s="24"/>
      <c r="H475" s="24"/>
      <c r="I475" s="24"/>
      <c r="J475" s="24"/>
      <c r="K475" s="24"/>
      <c r="L475" s="24" t="s">
        <v>343</v>
      </c>
      <c r="M475" s="10" t="s">
        <v>15</v>
      </c>
      <c r="N475" s="41">
        <v>1718</v>
      </c>
      <c r="O475" s="25">
        <v>180</v>
      </c>
      <c r="P475" s="19"/>
      <c r="Q475" s="19"/>
      <c r="R475" s="25">
        <v>90</v>
      </c>
      <c r="S475" s="25">
        <v>90</v>
      </c>
      <c r="T475" s="15">
        <f>N475*O475</f>
        <v>309240</v>
      </c>
      <c r="U475" s="11" t="s">
        <v>139</v>
      </c>
      <c r="V475" s="24" t="s">
        <v>132</v>
      </c>
      <c r="W475" s="24" t="s">
        <v>140</v>
      </c>
    </row>
    <row r="476" spans="1:23" ht="30">
      <c r="A476" s="10">
        <f xml:space="preserve"> IF(V476="","",SUBTOTAL(3,V$8:$V476))</f>
        <v>469</v>
      </c>
      <c r="B476" s="10" t="s">
        <v>464</v>
      </c>
      <c r="C476" s="10" t="s">
        <v>467</v>
      </c>
      <c r="D476" s="10" t="s">
        <v>310</v>
      </c>
      <c r="E476" s="10" t="s">
        <v>311</v>
      </c>
      <c r="F476" s="10" t="s">
        <v>455</v>
      </c>
      <c r="G476" s="10"/>
      <c r="H476" s="10"/>
      <c r="I476" s="10"/>
      <c r="J476" s="10"/>
      <c r="K476" s="10"/>
      <c r="L476" s="10" t="s">
        <v>131</v>
      </c>
      <c r="M476" s="10" t="s">
        <v>15</v>
      </c>
      <c r="N476" s="36">
        <v>813.75</v>
      </c>
      <c r="O476" s="15">
        <f>SUM(P476:S476)</f>
        <v>74700</v>
      </c>
      <c r="P476" s="15">
        <v>16020</v>
      </c>
      <c r="Q476" s="15">
        <v>19200</v>
      </c>
      <c r="R476" s="15">
        <v>19680</v>
      </c>
      <c r="S476" s="15">
        <v>19800</v>
      </c>
      <c r="T476" s="40">
        <f>ROUND(N476*O476,0)</f>
        <v>60787125</v>
      </c>
      <c r="U476" s="10" t="s">
        <v>141</v>
      </c>
      <c r="V476" s="10" t="s">
        <v>132</v>
      </c>
      <c r="W476" s="10" t="s">
        <v>142</v>
      </c>
    </row>
    <row r="477" spans="1:23" ht="30">
      <c r="A477" s="10">
        <f xml:space="preserve"> IF(V477="","",SUBTOTAL(3,V$8:$V477))</f>
        <v>470</v>
      </c>
      <c r="B477" s="60" t="s">
        <v>465</v>
      </c>
      <c r="C477" s="60" t="s">
        <v>468</v>
      </c>
      <c r="D477" s="38" t="s">
        <v>440</v>
      </c>
      <c r="E477" s="38" t="s">
        <v>441</v>
      </c>
      <c r="F477" s="10" t="s">
        <v>455</v>
      </c>
      <c r="G477" s="39"/>
      <c r="H477" s="39"/>
      <c r="I477" s="38"/>
      <c r="J477" s="38"/>
      <c r="K477" s="38"/>
      <c r="L477" s="39" t="s">
        <v>442</v>
      </c>
      <c r="M477" s="10" t="s">
        <v>15</v>
      </c>
      <c r="N477" s="40">
        <v>12941</v>
      </c>
      <c r="O477" s="22">
        <f>SUM(R477:S477)</f>
        <v>129360</v>
      </c>
      <c r="P477" s="19"/>
      <c r="Q477" s="19"/>
      <c r="R477" s="23">
        <v>64560</v>
      </c>
      <c r="S477" s="23">
        <v>64800</v>
      </c>
      <c r="T477" s="15">
        <f>N477*O477</f>
        <v>1674047760</v>
      </c>
      <c r="U477" s="20" t="s">
        <v>141</v>
      </c>
      <c r="V477" s="21" t="s">
        <v>132</v>
      </c>
      <c r="W477" s="20" t="s">
        <v>142</v>
      </c>
    </row>
    <row r="478" spans="1:23" ht="30">
      <c r="A478" s="10">
        <f xml:space="preserve"> IF(V478="","",SUBTOTAL(3,V$8:$V478))</f>
        <v>471</v>
      </c>
      <c r="B478" s="39" t="s">
        <v>466</v>
      </c>
      <c r="C478" s="39" t="s">
        <v>469</v>
      </c>
      <c r="D478" s="24" t="s">
        <v>447</v>
      </c>
      <c r="E478" s="24" t="s">
        <v>448</v>
      </c>
      <c r="F478" s="10" t="s">
        <v>455</v>
      </c>
      <c r="G478" s="24"/>
      <c r="H478" s="24"/>
      <c r="I478" s="24"/>
      <c r="J478" s="24"/>
      <c r="K478" s="24"/>
      <c r="L478" s="24" t="s">
        <v>343</v>
      </c>
      <c r="M478" s="10" t="s">
        <v>15</v>
      </c>
      <c r="N478" s="41">
        <v>1718</v>
      </c>
      <c r="O478" s="25">
        <v>19740</v>
      </c>
      <c r="P478" s="19"/>
      <c r="Q478" s="19"/>
      <c r="R478" s="25">
        <v>9840</v>
      </c>
      <c r="S478" s="25">
        <v>9900</v>
      </c>
      <c r="T478" s="15">
        <f>N478*O478</f>
        <v>33913320</v>
      </c>
      <c r="U478" s="11" t="s">
        <v>141</v>
      </c>
      <c r="V478" s="24" t="s">
        <v>132</v>
      </c>
      <c r="W478" s="24" t="s">
        <v>142</v>
      </c>
    </row>
    <row r="479" spans="1:23" ht="30">
      <c r="A479" s="10">
        <f xml:space="preserve"> IF(V479="","",SUBTOTAL(3,V$8:$V479))</f>
        <v>472</v>
      </c>
      <c r="B479" s="10" t="s">
        <v>463</v>
      </c>
      <c r="C479" s="10" t="s">
        <v>467</v>
      </c>
      <c r="D479" s="10" t="s">
        <v>310</v>
      </c>
      <c r="E479" s="10" t="s">
        <v>311</v>
      </c>
      <c r="F479" s="10" t="s">
        <v>455</v>
      </c>
      <c r="G479" s="10"/>
      <c r="H479" s="10"/>
      <c r="I479" s="10"/>
      <c r="J479" s="10"/>
      <c r="K479" s="10"/>
      <c r="L479" s="10" t="s">
        <v>343</v>
      </c>
      <c r="M479" s="10" t="s">
        <v>15</v>
      </c>
      <c r="N479" s="36">
        <v>813.75</v>
      </c>
      <c r="O479" s="15">
        <f>SUM(P479:S479)</f>
        <v>20880</v>
      </c>
      <c r="P479" s="15">
        <v>1800</v>
      </c>
      <c r="Q479" s="15">
        <v>5700</v>
      </c>
      <c r="R479" s="15">
        <v>6540</v>
      </c>
      <c r="S479" s="15">
        <v>6840</v>
      </c>
      <c r="T479" s="40">
        <f>ROUND(N479*O479,0)</f>
        <v>16991100</v>
      </c>
      <c r="U479" s="10" t="s">
        <v>85</v>
      </c>
      <c r="V479" s="10" t="s">
        <v>86</v>
      </c>
      <c r="W479" s="10" t="s">
        <v>87</v>
      </c>
    </row>
    <row r="480" spans="1:23" ht="30">
      <c r="A480" s="10">
        <f xml:space="preserve"> IF(V480="","",SUBTOTAL(3,V$8:$V480))</f>
        <v>473</v>
      </c>
      <c r="B480" s="60" t="s">
        <v>465</v>
      </c>
      <c r="C480" s="60" t="s">
        <v>468</v>
      </c>
      <c r="D480" s="38" t="s">
        <v>440</v>
      </c>
      <c r="E480" s="38" t="s">
        <v>441</v>
      </c>
      <c r="F480" s="10" t="s">
        <v>455</v>
      </c>
      <c r="G480" s="39"/>
      <c r="H480" s="39"/>
      <c r="I480" s="38"/>
      <c r="J480" s="38"/>
      <c r="K480" s="38"/>
      <c r="L480" s="39" t="s">
        <v>442</v>
      </c>
      <c r="M480" s="10" t="s">
        <v>15</v>
      </c>
      <c r="N480" s="40">
        <v>12941</v>
      </c>
      <c r="O480" s="22">
        <f>SUM(R480:S480)</f>
        <v>47880</v>
      </c>
      <c r="P480" s="19"/>
      <c r="Q480" s="19"/>
      <c r="R480" s="23">
        <v>23400</v>
      </c>
      <c r="S480" s="23">
        <v>24480</v>
      </c>
      <c r="T480" s="15">
        <f>N480*O480</f>
        <v>619615080</v>
      </c>
      <c r="U480" s="20" t="s">
        <v>85</v>
      </c>
      <c r="V480" s="21" t="s">
        <v>86</v>
      </c>
      <c r="W480" s="20" t="s">
        <v>87</v>
      </c>
    </row>
    <row r="481" spans="1:23" ht="30">
      <c r="A481" s="10">
        <f xml:space="preserve"> IF(V481="","",SUBTOTAL(3,V$8:$V481))</f>
        <v>474</v>
      </c>
      <c r="B481" s="39" t="s">
        <v>466</v>
      </c>
      <c r="C481" s="39" t="s">
        <v>469</v>
      </c>
      <c r="D481" s="24" t="s">
        <v>447</v>
      </c>
      <c r="E481" s="24" t="s">
        <v>448</v>
      </c>
      <c r="F481" s="10" t="s">
        <v>455</v>
      </c>
      <c r="G481" s="24"/>
      <c r="H481" s="24"/>
      <c r="I481" s="24"/>
      <c r="J481" s="24"/>
      <c r="K481" s="24"/>
      <c r="L481" s="24" t="s">
        <v>343</v>
      </c>
      <c r="M481" s="10" t="s">
        <v>15</v>
      </c>
      <c r="N481" s="41">
        <v>1718</v>
      </c>
      <c r="O481" s="25">
        <v>6690</v>
      </c>
      <c r="P481" s="19"/>
      <c r="Q481" s="19"/>
      <c r="R481" s="25">
        <v>3270</v>
      </c>
      <c r="S481" s="25">
        <v>3420</v>
      </c>
      <c r="T481" s="15">
        <f>N481*O481</f>
        <v>11493420</v>
      </c>
      <c r="U481" s="11" t="s">
        <v>85</v>
      </c>
      <c r="V481" s="24" t="s">
        <v>86</v>
      </c>
      <c r="W481" s="24" t="s">
        <v>87</v>
      </c>
    </row>
    <row r="482" spans="1:23" ht="30">
      <c r="A482" s="10">
        <f xml:space="preserve"> IF(V482="","",SUBTOTAL(3,V$8:$V482))</f>
        <v>475</v>
      </c>
      <c r="B482" s="10" t="s">
        <v>463</v>
      </c>
      <c r="C482" s="10" t="s">
        <v>467</v>
      </c>
      <c r="D482" s="10" t="s">
        <v>310</v>
      </c>
      <c r="E482" s="10" t="s">
        <v>311</v>
      </c>
      <c r="F482" s="10" t="s">
        <v>455</v>
      </c>
      <c r="G482" s="10"/>
      <c r="H482" s="10"/>
      <c r="I482" s="10"/>
      <c r="J482" s="10"/>
      <c r="K482" s="10"/>
      <c r="L482" s="10" t="s">
        <v>343</v>
      </c>
      <c r="M482" s="10" t="s">
        <v>15</v>
      </c>
      <c r="N482" s="36">
        <v>813.75</v>
      </c>
      <c r="O482" s="15">
        <f>SUM(P482:S482)</f>
        <v>5040</v>
      </c>
      <c r="P482" s="15">
        <v>480</v>
      </c>
      <c r="Q482" s="15">
        <v>1380</v>
      </c>
      <c r="R482" s="15">
        <v>1560</v>
      </c>
      <c r="S482" s="15">
        <v>1620</v>
      </c>
      <c r="T482" s="40">
        <f>ROUND(N482*O482,0)</f>
        <v>4101300</v>
      </c>
      <c r="U482" s="10" t="s">
        <v>88</v>
      </c>
      <c r="V482" s="10" t="s">
        <v>86</v>
      </c>
      <c r="W482" s="10" t="s">
        <v>89</v>
      </c>
    </row>
    <row r="483" spans="1:23" ht="30">
      <c r="A483" s="10">
        <f xml:space="preserve"> IF(V483="","",SUBTOTAL(3,V$8:$V483))</f>
        <v>476</v>
      </c>
      <c r="B483" s="60" t="s">
        <v>465</v>
      </c>
      <c r="C483" s="60" t="s">
        <v>468</v>
      </c>
      <c r="D483" s="38" t="s">
        <v>440</v>
      </c>
      <c r="E483" s="38" t="s">
        <v>441</v>
      </c>
      <c r="F483" s="10" t="s">
        <v>455</v>
      </c>
      <c r="G483" s="39"/>
      <c r="H483" s="39"/>
      <c r="I483" s="38"/>
      <c r="J483" s="38"/>
      <c r="K483" s="38"/>
      <c r="L483" s="39" t="s">
        <v>442</v>
      </c>
      <c r="M483" s="10" t="s">
        <v>15</v>
      </c>
      <c r="N483" s="40">
        <v>12941</v>
      </c>
      <c r="O483" s="22">
        <f>SUM(R483:S483)</f>
        <v>12720</v>
      </c>
      <c r="P483" s="19"/>
      <c r="Q483" s="19"/>
      <c r="R483" s="23">
        <v>6240</v>
      </c>
      <c r="S483" s="23">
        <v>6480</v>
      </c>
      <c r="T483" s="15">
        <f>N483*O483</f>
        <v>164609520</v>
      </c>
      <c r="U483" s="20" t="s">
        <v>88</v>
      </c>
      <c r="V483" s="21" t="s">
        <v>86</v>
      </c>
      <c r="W483" s="20" t="s">
        <v>89</v>
      </c>
    </row>
    <row r="484" spans="1:23" ht="30">
      <c r="A484" s="10">
        <f xml:space="preserve"> IF(V484="","",SUBTOTAL(3,V$8:$V484))</f>
        <v>477</v>
      </c>
      <c r="B484" s="39" t="s">
        <v>466</v>
      </c>
      <c r="C484" s="39" t="s">
        <v>469</v>
      </c>
      <c r="D484" s="24" t="s">
        <v>447</v>
      </c>
      <c r="E484" s="24" t="s">
        <v>448</v>
      </c>
      <c r="F484" s="10" t="s">
        <v>455</v>
      </c>
      <c r="G484" s="24"/>
      <c r="H484" s="24"/>
      <c r="I484" s="24"/>
      <c r="J484" s="24"/>
      <c r="K484" s="24"/>
      <c r="L484" s="24" t="s">
        <v>343</v>
      </c>
      <c r="M484" s="10" t="s">
        <v>15</v>
      </c>
      <c r="N484" s="41">
        <v>1718</v>
      </c>
      <c r="O484" s="25">
        <v>1590</v>
      </c>
      <c r="P484" s="19"/>
      <c r="Q484" s="19"/>
      <c r="R484" s="25">
        <v>780</v>
      </c>
      <c r="S484" s="25">
        <v>810</v>
      </c>
      <c r="T484" s="15">
        <f>N484*O484</f>
        <v>2731620</v>
      </c>
      <c r="U484" s="11" t="s">
        <v>88</v>
      </c>
      <c r="V484" s="24" t="s">
        <v>86</v>
      </c>
      <c r="W484" s="24" t="s">
        <v>89</v>
      </c>
    </row>
    <row r="485" spans="1:23" ht="30">
      <c r="A485" s="10">
        <f xml:space="preserve"> IF(V485="","",SUBTOTAL(3,V$8:$V485))</f>
        <v>478</v>
      </c>
      <c r="B485" s="10" t="s">
        <v>463</v>
      </c>
      <c r="C485" s="10" t="s">
        <v>467</v>
      </c>
      <c r="D485" s="10" t="s">
        <v>310</v>
      </c>
      <c r="E485" s="10" t="s">
        <v>311</v>
      </c>
      <c r="F485" s="10" t="s">
        <v>455</v>
      </c>
      <c r="G485" s="10"/>
      <c r="H485" s="10"/>
      <c r="I485" s="10"/>
      <c r="J485" s="10"/>
      <c r="K485" s="10"/>
      <c r="L485" s="10" t="s">
        <v>343</v>
      </c>
      <c r="M485" s="10" t="s">
        <v>15</v>
      </c>
      <c r="N485" s="36">
        <v>813.75</v>
      </c>
      <c r="O485" s="15">
        <f>SUM(P485:S485)</f>
        <v>11520</v>
      </c>
      <c r="P485" s="15">
        <v>3540</v>
      </c>
      <c r="Q485" s="15">
        <v>2340</v>
      </c>
      <c r="R485" s="15">
        <v>2760</v>
      </c>
      <c r="S485" s="15">
        <v>2880</v>
      </c>
      <c r="T485" s="40">
        <f>ROUND(N485*O485,0)</f>
        <v>9374400</v>
      </c>
      <c r="U485" s="10" t="s">
        <v>90</v>
      </c>
      <c r="V485" s="10" t="s">
        <v>86</v>
      </c>
      <c r="W485" s="10" t="s">
        <v>91</v>
      </c>
    </row>
    <row r="486" spans="1:23" ht="30">
      <c r="A486" s="10">
        <f xml:space="preserve"> IF(V486="","",SUBTOTAL(3,V$8:$V486))</f>
        <v>479</v>
      </c>
      <c r="B486" s="60" t="s">
        <v>465</v>
      </c>
      <c r="C486" s="60" t="s">
        <v>468</v>
      </c>
      <c r="D486" s="38" t="s">
        <v>440</v>
      </c>
      <c r="E486" s="38" t="s">
        <v>441</v>
      </c>
      <c r="F486" s="10" t="s">
        <v>455</v>
      </c>
      <c r="G486" s="39"/>
      <c r="H486" s="39"/>
      <c r="I486" s="38"/>
      <c r="J486" s="38"/>
      <c r="K486" s="38"/>
      <c r="L486" s="39" t="s">
        <v>442</v>
      </c>
      <c r="M486" s="10" t="s">
        <v>15</v>
      </c>
      <c r="N486" s="40">
        <v>12941</v>
      </c>
      <c r="O486" s="22">
        <f>SUM(R486:S486)</f>
        <v>19680</v>
      </c>
      <c r="P486" s="19"/>
      <c r="Q486" s="19"/>
      <c r="R486" s="23">
        <v>9600</v>
      </c>
      <c r="S486" s="23">
        <v>10080</v>
      </c>
      <c r="T486" s="15">
        <f>N486*O486</f>
        <v>254678880</v>
      </c>
      <c r="U486" s="20" t="s">
        <v>90</v>
      </c>
      <c r="V486" s="21" t="s">
        <v>86</v>
      </c>
      <c r="W486" s="20" t="s">
        <v>91</v>
      </c>
    </row>
    <row r="487" spans="1:23" ht="30">
      <c r="A487" s="10">
        <f xml:space="preserve"> IF(V487="","",SUBTOTAL(3,V$8:$V487))</f>
        <v>480</v>
      </c>
      <c r="B487" s="39" t="s">
        <v>466</v>
      </c>
      <c r="C487" s="39" t="s">
        <v>469</v>
      </c>
      <c r="D487" s="24" t="s">
        <v>447</v>
      </c>
      <c r="E487" s="24" t="s">
        <v>448</v>
      </c>
      <c r="F487" s="10" t="s">
        <v>455</v>
      </c>
      <c r="G487" s="24"/>
      <c r="H487" s="24"/>
      <c r="I487" s="24"/>
      <c r="J487" s="24"/>
      <c r="K487" s="24"/>
      <c r="L487" s="24" t="s">
        <v>343</v>
      </c>
      <c r="M487" s="10" t="s">
        <v>15</v>
      </c>
      <c r="N487" s="41">
        <v>1718</v>
      </c>
      <c r="O487" s="25">
        <v>2820</v>
      </c>
      <c r="P487" s="19"/>
      <c r="Q487" s="19"/>
      <c r="R487" s="25">
        <v>1380</v>
      </c>
      <c r="S487" s="25">
        <v>1440</v>
      </c>
      <c r="T487" s="15">
        <f>N487*O487</f>
        <v>4844760</v>
      </c>
      <c r="U487" s="11" t="s">
        <v>90</v>
      </c>
      <c r="V487" s="24" t="s">
        <v>86</v>
      </c>
      <c r="W487" s="24" t="s">
        <v>91</v>
      </c>
    </row>
    <row r="488" spans="1:23" ht="30">
      <c r="A488" s="10">
        <f xml:space="preserve"> IF(V488="","",SUBTOTAL(3,V$8:$V488))</f>
        <v>481</v>
      </c>
      <c r="B488" s="39" t="s">
        <v>466</v>
      </c>
      <c r="C488" s="39" t="s">
        <v>469</v>
      </c>
      <c r="D488" s="24" t="s">
        <v>447</v>
      </c>
      <c r="E488" s="24" t="s">
        <v>448</v>
      </c>
      <c r="F488" s="10" t="s">
        <v>455</v>
      </c>
      <c r="G488" s="24"/>
      <c r="H488" s="24"/>
      <c r="I488" s="24"/>
      <c r="J488" s="24"/>
      <c r="K488" s="24"/>
      <c r="L488" s="24" t="s">
        <v>343</v>
      </c>
      <c r="M488" s="10" t="s">
        <v>15</v>
      </c>
      <c r="N488" s="41">
        <v>1718</v>
      </c>
      <c r="O488" s="25">
        <v>1260</v>
      </c>
      <c r="P488" s="19"/>
      <c r="Q488" s="19"/>
      <c r="R488" s="25">
        <v>630</v>
      </c>
      <c r="S488" s="25">
        <v>630</v>
      </c>
      <c r="T488" s="15">
        <f>N488*O488</f>
        <v>2164680</v>
      </c>
      <c r="U488" s="11" t="s">
        <v>175</v>
      </c>
      <c r="V488" s="24" t="s">
        <v>176</v>
      </c>
      <c r="W488" s="24" t="s">
        <v>177</v>
      </c>
    </row>
    <row r="489" spans="1:23" ht="30">
      <c r="A489" s="10">
        <f xml:space="preserve"> IF(V489="","",SUBTOTAL(3,V$8:$V489))</f>
        <v>482</v>
      </c>
      <c r="B489" s="10" t="s">
        <v>464</v>
      </c>
      <c r="C489" s="10" t="s">
        <v>467</v>
      </c>
      <c r="D489" s="10" t="s">
        <v>310</v>
      </c>
      <c r="E489" s="10" t="s">
        <v>311</v>
      </c>
      <c r="F489" s="10" t="s">
        <v>455</v>
      </c>
      <c r="G489" s="10"/>
      <c r="H489" s="10"/>
      <c r="I489" s="10"/>
      <c r="J489" s="10"/>
      <c r="K489" s="10"/>
      <c r="L489" s="10" t="s">
        <v>131</v>
      </c>
      <c r="M489" s="10" t="s">
        <v>15</v>
      </c>
      <c r="N489" s="36">
        <v>813.75</v>
      </c>
      <c r="O489" s="15">
        <f>SUM(P489:S489)</f>
        <v>35100</v>
      </c>
      <c r="P489" s="15">
        <v>8520</v>
      </c>
      <c r="Q489" s="15">
        <v>8640</v>
      </c>
      <c r="R489" s="15">
        <v>8940</v>
      </c>
      <c r="S489" s="15">
        <v>9000</v>
      </c>
      <c r="T489" s="40">
        <f>ROUND(N489*O489,0)</f>
        <v>28562625</v>
      </c>
      <c r="U489" s="10" t="s">
        <v>178</v>
      </c>
      <c r="V489" s="10" t="s">
        <v>176</v>
      </c>
      <c r="W489" s="10" t="s">
        <v>179</v>
      </c>
    </row>
    <row r="490" spans="1:23" ht="30">
      <c r="A490" s="10">
        <f xml:space="preserve"> IF(V490="","",SUBTOTAL(3,V$8:$V490))</f>
        <v>483</v>
      </c>
      <c r="B490" s="60" t="s">
        <v>465</v>
      </c>
      <c r="C490" s="60" t="s">
        <v>468</v>
      </c>
      <c r="D490" s="38" t="s">
        <v>440</v>
      </c>
      <c r="E490" s="38" t="s">
        <v>441</v>
      </c>
      <c r="F490" s="10" t="s">
        <v>455</v>
      </c>
      <c r="G490" s="39"/>
      <c r="H490" s="39"/>
      <c r="I490" s="38"/>
      <c r="J490" s="38"/>
      <c r="K490" s="38"/>
      <c r="L490" s="39" t="s">
        <v>442</v>
      </c>
      <c r="M490" s="10" t="s">
        <v>15</v>
      </c>
      <c r="N490" s="40">
        <v>12941</v>
      </c>
      <c r="O490" s="22">
        <f>SUM(R490:S490)</f>
        <v>53640</v>
      </c>
      <c r="P490" s="19"/>
      <c r="Q490" s="19"/>
      <c r="R490" s="23">
        <v>26640</v>
      </c>
      <c r="S490" s="23">
        <v>27000</v>
      </c>
      <c r="T490" s="15">
        <f>N490*O490</f>
        <v>694155240</v>
      </c>
      <c r="U490" s="20" t="s">
        <v>178</v>
      </c>
      <c r="V490" s="21" t="s">
        <v>176</v>
      </c>
      <c r="W490" s="20" t="s">
        <v>179</v>
      </c>
    </row>
    <row r="491" spans="1:23" ht="30">
      <c r="A491" s="10">
        <f xml:space="preserve"> IF(V491="","",SUBTOTAL(3,V$8:$V491))</f>
        <v>484</v>
      </c>
      <c r="B491" s="39" t="s">
        <v>466</v>
      </c>
      <c r="C491" s="39" t="s">
        <v>469</v>
      </c>
      <c r="D491" s="24" t="s">
        <v>447</v>
      </c>
      <c r="E491" s="24" t="s">
        <v>448</v>
      </c>
      <c r="F491" s="10" t="s">
        <v>455</v>
      </c>
      <c r="G491" s="24"/>
      <c r="H491" s="24"/>
      <c r="I491" s="24"/>
      <c r="J491" s="24"/>
      <c r="K491" s="24"/>
      <c r="L491" s="24" t="s">
        <v>343</v>
      </c>
      <c r="M491" s="10" t="s">
        <v>15</v>
      </c>
      <c r="N491" s="41">
        <v>1718</v>
      </c>
      <c r="O491" s="25">
        <v>17910</v>
      </c>
      <c r="P491" s="19"/>
      <c r="Q491" s="19"/>
      <c r="R491" s="25">
        <v>8910</v>
      </c>
      <c r="S491" s="25">
        <v>9000</v>
      </c>
      <c r="T491" s="15">
        <f>N491*O491</f>
        <v>30769380</v>
      </c>
      <c r="U491" s="11" t="s">
        <v>178</v>
      </c>
      <c r="V491" s="24" t="s">
        <v>176</v>
      </c>
      <c r="W491" s="24" t="s">
        <v>179</v>
      </c>
    </row>
    <row r="492" spans="1:23" ht="30">
      <c r="A492" s="10">
        <f xml:space="preserve"> IF(V492="","",SUBTOTAL(3,V$8:$V492))</f>
        <v>485</v>
      </c>
      <c r="B492" s="60" t="s">
        <v>465</v>
      </c>
      <c r="C492" s="60" t="s">
        <v>468</v>
      </c>
      <c r="D492" s="38" t="s">
        <v>440</v>
      </c>
      <c r="E492" s="38" t="s">
        <v>441</v>
      </c>
      <c r="F492" s="10" t="s">
        <v>455</v>
      </c>
      <c r="G492" s="39"/>
      <c r="H492" s="39"/>
      <c r="I492" s="38"/>
      <c r="J492" s="38"/>
      <c r="K492" s="38"/>
      <c r="L492" s="39" t="s">
        <v>442</v>
      </c>
      <c r="M492" s="10" t="s">
        <v>15</v>
      </c>
      <c r="N492" s="40">
        <v>12941</v>
      </c>
      <c r="O492" s="22">
        <f>SUM(R492:S492)</f>
        <v>15360</v>
      </c>
      <c r="P492" s="19"/>
      <c r="Q492" s="19"/>
      <c r="R492" s="23">
        <v>7680</v>
      </c>
      <c r="S492" s="23">
        <v>7680</v>
      </c>
      <c r="T492" s="15">
        <f>N492*O492</f>
        <v>198773760</v>
      </c>
      <c r="U492" s="20" t="s">
        <v>180</v>
      </c>
      <c r="V492" s="21" t="s">
        <v>176</v>
      </c>
      <c r="W492" s="20" t="s">
        <v>181</v>
      </c>
    </row>
    <row r="493" spans="1:23" ht="30">
      <c r="A493" s="10">
        <f xml:space="preserve"> IF(V493="","",SUBTOTAL(3,V$8:$V493))</f>
        <v>486</v>
      </c>
      <c r="B493" s="39" t="s">
        <v>466</v>
      </c>
      <c r="C493" s="39" t="s">
        <v>469</v>
      </c>
      <c r="D493" s="24" t="s">
        <v>447</v>
      </c>
      <c r="E493" s="24" t="s">
        <v>448</v>
      </c>
      <c r="F493" s="10" t="s">
        <v>455</v>
      </c>
      <c r="G493" s="24"/>
      <c r="H493" s="24"/>
      <c r="I493" s="24"/>
      <c r="J493" s="24"/>
      <c r="K493" s="24"/>
      <c r="L493" s="24" t="s">
        <v>343</v>
      </c>
      <c r="M493" s="10" t="s">
        <v>15</v>
      </c>
      <c r="N493" s="41">
        <v>1718</v>
      </c>
      <c r="O493" s="25">
        <v>6660</v>
      </c>
      <c r="P493" s="19"/>
      <c r="Q493" s="19"/>
      <c r="R493" s="25">
        <v>3330</v>
      </c>
      <c r="S493" s="25">
        <v>3330</v>
      </c>
      <c r="T493" s="15">
        <f>N493*O493</f>
        <v>11441880</v>
      </c>
      <c r="U493" s="11" t="s">
        <v>180</v>
      </c>
      <c r="V493" s="24" t="s">
        <v>176</v>
      </c>
      <c r="W493" s="24" t="s">
        <v>181</v>
      </c>
    </row>
    <row r="494" spans="1:23" ht="30">
      <c r="A494" s="10">
        <f xml:space="preserve"> IF(V494="","",SUBTOTAL(3,V$8:$V494))</f>
        <v>487</v>
      </c>
      <c r="B494" s="10" t="s">
        <v>464</v>
      </c>
      <c r="C494" s="10" t="s">
        <v>467</v>
      </c>
      <c r="D494" s="10" t="s">
        <v>310</v>
      </c>
      <c r="E494" s="10" t="s">
        <v>311</v>
      </c>
      <c r="F494" s="10" t="s">
        <v>455</v>
      </c>
      <c r="G494" s="10"/>
      <c r="H494" s="10"/>
      <c r="I494" s="10"/>
      <c r="J494" s="10"/>
      <c r="K494" s="10"/>
      <c r="L494" s="10" t="s">
        <v>131</v>
      </c>
      <c r="M494" s="10" t="s">
        <v>15</v>
      </c>
      <c r="N494" s="36">
        <v>813.75</v>
      </c>
      <c r="O494" s="15">
        <f>SUM(P494:S494)</f>
        <v>3780</v>
      </c>
      <c r="P494" s="15">
        <v>720</v>
      </c>
      <c r="Q494" s="15">
        <v>900</v>
      </c>
      <c r="R494" s="15">
        <v>1080</v>
      </c>
      <c r="S494" s="15">
        <v>1080</v>
      </c>
      <c r="T494" s="40">
        <f>ROUND(N494*O494,0)</f>
        <v>3075975</v>
      </c>
      <c r="U494" s="10" t="s">
        <v>237</v>
      </c>
      <c r="V494" s="10" t="s">
        <v>238</v>
      </c>
      <c r="W494" s="10" t="s">
        <v>239</v>
      </c>
    </row>
    <row r="495" spans="1:23" ht="30">
      <c r="A495" s="10">
        <f xml:space="preserve"> IF(V495="","",SUBTOTAL(3,V$8:$V495))</f>
        <v>488</v>
      </c>
      <c r="B495" s="60" t="s">
        <v>465</v>
      </c>
      <c r="C495" s="60" t="s">
        <v>468</v>
      </c>
      <c r="D495" s="38" t="s">
        <v>440</v>
      </c>
      <c r="E495" s="38" t="s">
        <v>441</v>
      </c>
      <c r="F495" s="10" t="s">
        <v>455</v>
      </c>
      <c r="G495" s="39"/>
      <c r="H495" s="39"/>
      <c r="I495" s="38"/>
      <c r="J495" s="38"/>
      <c r="K495" s="38"/>
      <c r="L495" s="39" t="s">
        <v>442</v>
      </c>
      <c r="M495" s="10" t="s">
        <v>15</v>
      </c>
      <c r="N495" s="40">
        <v>12941</v>
      </c>
      <c r="O495" s="22">
        <f>SUM(R495:S495)</f>
        <v>2340</v>
      </c>
      <c r="P495" s="19"/>
      <c r="Q495" s="19"/>
      <c r="R495" s="23">
        <v>1170</v>
      </c>
      <c r="S495" s="23">
        <v>1170</v>
      </c>
      <c r="T495" s="15">
        <f>N495*O495</f>
        <v>30281940</v>
      </c>
      <c r="U495" s="20" t="s">
        <v>237</v>
      </c>
      <c r="V495" s="21" t="s">
        <v>238</v>
      </c>
      <c r="W495" s="20" t="s">
        <v>239</v>
      </c>
    </row>
    <row r="496" spans="1:23" ht="30">
      <c r="A496" s="10">
        <f xml:space="preserve"> IF(V496="","",SUBTOTAL(3,V$8:$V496))</f>
        <v>489</v>
      </c>
      <c r="B496" s="39" t="s">
        <v>466</v>
      </c>
      <c r="C496" s="39" t="s">
        <v>469</v>
      </c>
      <c r="D496" s="24" t="s">
        <v>447</v>
      </c>
      <c r="E496" s="24" t="s">
        <v>448</v>
      </c>
      <c r="F496" s="10" t="s">
        <v>455</v>
      </c>
      <c r="G496" s="24"/>
      <c r="H496" s="24"/>
      <c r="I496" s="24"/>
      <c r="J496" s="24"/>
      <c r="K496" s="24"/>
      <c r="L496" s="24" t="s">
        <v>343</v>
      </c>
      <c r="M496" s="10" t="s">
        <v>15</v>
      </c>
      <c r="N496" s="41">
        <v>1718</v>
      </c>
      <c r="O496" s="25">
        <v>1080</v>
      </c>
      <c r="P496" s="19"/>
      <c r="Q496" s="19"/>
      <c r="R496" s="25">
        <v>540</v>
      </c>
      <c r="S496" s="25">
        <v>540</v>
      </c>
      <c r="T496" s="15">
        <f>N496*O496</f>
        <v>1855440</v>
      </c>
      <c r="U496" s="11" t="s">
        <v>237</v>
      </c>
      <c r="V496" s="24" t="s">
        <v>238</v>
      </c>
      <c r="W496" s="24" t="s">
        <v>239</v>
      </c>
    </row>
    <row r="497" spans="1:23" ht="30">
      <c r="A497" s="10">
        <f xml:space="preserve"> IF(V497="","",SUBTOTAL(3,V$8:$V497))</f>
        <v>490</v>
      </c>
      <c r="B497" s="10" t="s">
        <v>464</v>
      </c>
      <c r="C497" s="10" t="s">
        <v>467</v>
      </c>
      <c r="D497" s="10" t="s">
        <v>310</v>
      </c>
      <c r="E497" s="10" t="s">
        <v>311</v>
      </c>
      <c r="F497" s="10" t="s">
        <v>455</v>
      </c>
      <c r="G497" s="10"/>
      <c r="H497" s="10"/>
      <c r="I497" s="10"/>
      <c r="J497" s="10"/>
      <c r="K497" s="10"/>
      <c r="L497" s="10" t="s">
        <v>131</v>
      </c>
      <c r="M497" s="10" t="s">
        <v>15</v>
      </c>
      <c r="N497" s="36">
        <v>813.75</v>
      </c>
      <c r="O497" s="15">
        <f>SUM(P497:S497)</f>
        <v>11880</v>
      </c>
      <c r="P497" s="15">
        <v>2340</v>
      </c>
      <c r="Q497" s="15">
        <v>2880</v>
      </c>
      <c r="R497" s="15">
        <v>3240</v>
      </c>
      <c r="S497" s="15">
        <v>3420</v>
      </c>
      <c r="T497" s="40">
        <f>ROUND(N497*O497,0)</f>
        <v>9667350</v>
      </c>
      <c r="U497" s="10" t="s">
        <v>240</v>
      </c>
      <c r="V497" s="10" t="s">
        <v>238</v>
      </c>
      <c r="W497" s="10" t="s">
        <v>241</v>
      </c>
    </row>
    <row r="498" spans="1:23" ht="30">
      <c r="A498" s="10">
        <f xml:space="preserve"> IF(V498="","",SUBTOTAL(3,V$8:$V498))</f>
        <v>491</v>
      </c>
      <c r="B498" s="60" t="s">
        <v>465</v>
      </c>
      <c r="C498" s="60" t="s">
        <v>468</v>
      </c>
      <c r="D498" s="38" t="s">
        <v>440</v>
      </c>
      <c r="E498" s="38" t="s">
        <v>441</v>
      </c>
      <c r="F498" s="10" t="s">
        <v>455</v>
      </c>
      <c r="G498" s="39"/>
      <c r="H498" s="39"/>
      <c r="I498" s="38"/>
      <c r="J498" s="38"/>
      <c r="K498" s="38"/>
      <c r="L498" s="39" t="s">
        <v>442</v>
      </c>
      <c r="M498" s="10" t="s">
        <v>15</v>
      </c>
      <c r="N498" s="40">
        <v>12941</v>
      </c>
      <c r="O498" s="22">
        <f>SUM(R498:S498)</f>
        <v>8970</v>
      </c>
      <c r="P498" s="19"/>
      <c r="Q498" s="19"/>
      <c r="R498" s="23">
        <v>4380</v>
      </c>
      <c r="S498" s="23">
        <v>4590</v>
      </c>
      <c r="T498" s="15">
        <f>N498*O498</f>
        <v>116080770</v>
      </c>
      <c r="U498" s="20" t="s">
        <v>240</v>
      </c>
      <c r="V498" s="21" t="s">
        <v>238</v>
      </c>
      <c r="W498" s="20" t="s">
        <v>241</v>
      </c>
    </row>
    <row r="499" spans="1:23" ht="30">
      <c r="A499" s="10">
        <f xml:space="preserve"> IF(V499="","",SUBTOTAL(3,V$8:$V499))</f>
        <v>492</v>
      </c>
      <c r="B499" s="39" t="s">
        <v>466</v>
      </c>
      <c r="C499" s="39" t="s">
        <v>469</v>
      </c>
      <c r="D499" s="24" t="s">
        <v>447</v>
      </c>
      <c r="E499" s="24" t="s">
        <v>448</v>
      </c>
      <c r="F499" s="10" t="s">
        <v>455</v>
      </c>
      <c r="G499" s="24"/>
      <c r="H499" s="24"/>
      <c r="I499" s="24"/>
      <c r="J499" s="24"/>
      <c r="K499" s="24"/>
      <c r="L499" s="24" t="s">
        <v>343</v>
      </c>
      <c r="M499" s="10" t="s">
        <v>15</v>
      </c>
      <c r="N499" s="41">
        <v>1718</v>
      </c>
      <c r="O499" s="25">
        <v>3330</v>
      </c>
      <c r="P499" s="19"/>
      <c r="Q499" s="19"/>
      <c r="R499" s="25">
        <v>1620</v>
      </c>
      <c r="S499" s="25">
        <v>1710</v>
      </c>
      <c r="T499" s="15">
        <f>N499*O499</f>
        <v>5720940</v>
      </c>
      <c r="U499" s="11" t="s">
        <v>240</v>
      </c>
      <c r="V499" s="24" t="s">
        <v>238</v>
      </c>
      <c r="W499" s="24" t="s">
        <v>241</v>
      </c>
    </row>
    <row r="500" spans="1:23" ht="30">
      <c r="A500" s="10">
        <f xml:space="preserve"> IF(V500="","",SUBTOTAL(3,V$8:$V500))</f>
        <v>493</v>
      </c>
      <c r="B500" s="10" t="s">
        <v>464</v>
      </c>
      <c r="C500" s="10" t="s">
        <v>467</v>
      </c>
      <c r="D500" s="10" t="s">
        <v>310</v>
      </c>
      <c r="E500" s="10" t="s">
        <v>311</v>
      </c>
      <c r="F500" s="10" t="s">
        <v>455</v>
      </c>
      <c r="G500" s="10"/>
      <c r="H500" s="10"/>
      <c r="I500" s="10"/>
      <c r="J500" s="10"/>
      <c r="K500" s="10"/>
      <c r="L500" s="10" t="s">
        <v>131</v>
      </c>
      <c r="M500" s="10" t="s">
        <v>15</v>
      </c>
      <c r="N500" s="36">
        <v>813.75</v>
      </c>
      <c r="O500" s="15">
        <f>SUM(P500:S500)</f>
        <v>14040</v>
      </c>
      <c r="P500" s="15">
        <v>3060</v>
      </c>
      <c r="Q500" s="15">
        <v>3240</v>
      </c>
      <c r="R500" s="15">
        <v>3780</v>
      </c>
      <c r="S500" s="15">
        <v>3960</v>
      </c>
      <c r="T500" s="40">
        <f>ROUND(N500*O500,0)</f>
        <v>11425050</v>
      </c>
      <c r="U500" s="10" t="s">
        <v>419</v>
      </c>
      <c r="V500" s="10" t="s">
        <v>420</v>
      </c>
      <c r="W500" s="10" t="s">
        <v>421</v>
      </c>
    </row>
    <row r="501" spans="1:23" ht="30">
      <c r="A501" s="10">
        <f xml:space="preserve"> IF(V501="","",SUBTOTAL(3,V$8:$V501))</f>
        <v>494</v>
      </c>
      <c r="B501" s="39" t="s">
        <v>466</v>
      </c>
      <c r="C501" s="39" t="s">
        <v>469</v>
      </c>
      <c r="D501" s="24" t="s">
        <v>447</v>
      </c>
      <c r="E501" s="24" t="s">
        <v>448</v>
      </c>
      <c r="F501" s="10" t="s">
        <v>455</v>
      </c>
      <c r="G501" s="24"/>
      <c r="H501" s="24"/>
      <c r="I501" s="24"/>
      <c r="J501" s="24"/>
      <c r="K501" s="24"/>
      <c r="L501" s="24" t="s">
        <v>343</v>
      </c>
      <c r="M501" s="10" t="s">
        <v>15</v>
      </c>
      <c r="N501" s="41">
        <v>1718</v>
      </c>
      <c r="O501" s="25">
        <v>3870</v>
      </c>
      <c r="P501" s="19"/>
      <c r="Q501" s="19"/>
      <c r="R501" s="25">
        <v>1890</v>
      </c>
      <c r="S501" s="25">
        <v>1980</v>
      </c>
      <c r="T501" s="15">
        <f>N501*O501</f>
        <v>6648660</v>
      </c>
      <c r="U501" s="11" t="s">
        <v>419</v>
      </c>
      <c r="V501" s="24" t="s">
        <v>420</v>
      </c>
      <c r="W501" s="24" t="s">
        <v>421</v>
      </c>
    </row>
    <row r="502" spans="1:23" ht="30">
      <c r="A502" s="10">
        <f xml:space="preserve"> IF(V502="","",SUBTOTAL(3,V$8:$V502))</f>
        <v>495</v>
      </c>
      <c r="B502" s="10" t="s">
        <v>464</v>
      </c>
      <c r="C502" s="10" t="s">
        <v>467</v>
      </c>
      <c r="D502" s="10" t="s">
        <v>310</v>
      </c>
      <c r="E502" s="10" t="s">
        <v>311</v>
      </c>
      <c r="F502" s="10" t="s">
        <v>455</v>
      </c>
      <c r="G502" s="10"/>
      <c r="H502" s="10"/>
      <c r="I502" s="10"/>
      <c r="J502" s="10"/>
      <c r="K502" s="10"/>
      <c r="L502" s="10" t="s">
        <v>131</v>
      </c>
      <c r="M502" s="10" t="s">
        <v>15</v>
      </c>
      <c r="N502" s="36">
        <v>813.75</v>
      </c>
      <c r="O502" s="15">
        <f>SUM(P502:S502)</f>
        <v>3240</v>
      </c>
      <c r="P502" s="15">
        <v>720</v>
      </c>
      <c r="Q502" s="15">
        <v>720</v>
      </c>
      <c r="R502" s="15">
        <v>900</v>
      </c>
      <c r="S502" s="15">
        <v>900</v>
      </c>
      <c r="T502" s="40">
        <f>ROUND(N502*O502,0)</f>
        <v>2636550</v>
      </c>
      <c r="U502" s="10" t="s">
        <v>422</v>
      </c>
      <c r="V502" s="10" t="s">
        <v>420</v>
      </c>
      <c r="W502" s="10" t="s">
        <v>423</v>
      </c>
    </row>
    <row r="503" spans="1:23" ht="30">
      <c r="A503" s="10">
        <f xml:space="preserve"> IF(V503="","",SUBTOTAL(3,V$8:$V503))</f>
        <v>496</v>
      </c>
      <c r="B503" s="39" t="s">
        <v>466</v>
      </c>
      <c r="C503" s="39" t="s">
        <v>469</v>
      </c>
      <c r="D503" s="24" t="s">
        <v>447</v>
      </c>
      <c r="E503" s="24" t="s">
        <v>448</v>
      </c>
      <c r="F503" s="10" t="s">
        <v>455</v>
      </c>
      <c r="G503" s="24"/>
      <c r="H503" s="24"/>
      <c r="I503" s="24"/>
      <c r="J503" s="24"/>
      <c r="K503" s="24"/>
      <c r="L503" s="24" t="s">
        <v>343</v>
      </c>
      <c r="M503" s="10" t="s">
        <v>15</v>
      </c>
      <c r="N503" s="41">
        <v>1718</v>
      </c>
      <c r="O503" s="25">
        <v>900</v>
      </c>
      <c r="P503" s="19"/>
      <c r="Q503" s="19"/>
      <c r="R503" s="25">
        <v>450</v>
      </c>
      <c r="S503" s="25">
        <v>450</v>
      </c>
      <c r="T503" s="15">
        <f>N503*O503</f>
        <v>1546200</v>
      </c>
      <c r="U503" s="11" t="s">
        <v>422</v>
      </c>
      <c r="V503" s="24" t="s">
        <v>420</v>
      </c>
      <c r="W503" s="24" t="s">
        <v>423</v>
      </c>
    </row>
    <row r="504" spans="1:23" ht="30">
      <c r="A504" s="10">
        <f xml:space="preserve"> IF(V504="","",SUBTOTAL(3,V$8:$V504))</f>
        <v>497</v>
      </c>
      <c r="B504" s="10" t="s">
        <v>464</v>
      </c>
      <c r="C504" s="10" t="s">
        <v>467</v>
      </c>
      <c r="D504" s="10" t="s">
        <v>310</v>
      </c>
      <c r="E504" s="10" t="s">
        <v>311</v>
      </c>
      <c r="F504" s="10" t="s">
        <v>455</v>
      </c>
      <c r="G504" s="10"/>
      <c r="H504" s="10"/>
      <c r="I504" s="10"/>
      <c r="J504" s="10"/>
      <c r="K504" s="10"/>
      <c r="L504" s="10" t="s">
        <v>131</v>
      </c>
      <c r="M504" s="10" t="s">
        <v>15</v>
      </c>
      <c r="N504" s="36">
        <v>813.75</v>
      </c>
      <c r="O504" s="15">
        <f>SUM(P504:S504)</f>
        <v>2340</v>
      </c>
      <c r="P504" s="15">
        <v>720</v>
      </c>
      <c r="Q504" s="15">
        <v>540</v>
      </c>
      <c r="R504" s="15">
        <v>540</v>
      </c>
      <c r="S504" s="15">
        <v>540</v>
      </c>
      <c r="T504" s="40">
        <f>ROUND(N504*O504,0)</f>
        <v>1904175</v>
      </c>
      <c r="U504" s="10" t="s">
        <v>426</v>
      </c>
      <c r="V504" s="10" t="s">
        <v>420</v>
      </c>
      <c r="W504" s="10" t="s">
        <v>427</v>
      </c>
    </row>
    <row r="505" spans="1:23" ht="30">
      <c r="A505" s="10">
        <f xml:space="preserve"> IF(V505="","",SUBTOTAL(3,V$8:$V505))</f>
        <v>498</v>
      </c>
      <c r="B505" s="39" t="s">
        <v>466</v>
      </c>
      <c r="C505" s="39" t="s">
        <v>469</v>
      </c>
      <c r="D505" s="24" t="s">
        <v>447</v>
      </c>
      <c r="E505" s="24" t="s">
        <v>448</v>
      </c>
      <c r="F505" s="10" t="s">
        <v>455</v>
      </c>
      <c r="G505" s="24"/>
      <c r="H505" s="24"/>
      <c r="I505" s="24"/>
      <c r="J505" s="24"/>
      <c r="K505" s="24"/>
      <c r="L505" s="24" t="s">
        <v>343</v>
      </c>
      <c r="M505" s="10" t="s">
        <v>15</v>
      </c>
      <c r="N505" s="41">
        <v>1718</v>
      </c>
      <c r="O505" s="25">
        <v>540</v>
      </c>
      <c r="P505" s="19"/>
      <c r="Q505" s="19"/>
      <c r="R505" s="25">
        <v>270</v>
      </c>
      <c r="S505" s="25">
        <v>270</v>
      </c>
      <c r="T505" s="15">
        <f>N505*O505</f>
        <v>927720</v>
      </c>
      <c r="U505" s="11" t="s">
        <v>426</v>
      </c>
      <c r="V505" s="24" t="s">
        <v>420</v>
      </c>
      <c r="W505" s="24" t="s">
        <v>427</v>
      </c>
    </row>
    <row r="506" spans="1:23" ht="30">
      <c r="A506" s="10">
        <f xml:space="preserve"> IF(V506="","",SUBTOTAL(3,V$8:$V506))</f>
        <v>499</v>
      </c>
      <c r="B506" s="10" t="s">
        <v>464</v>
      </c>
      <c r="C506" s="10" t="s">
        <v>467</v>
      </c>
      <c r="D506" s="10" t="s">
        <v>310</v>
      </c>
      <c r="E506" s="10" t="s">
        <v>311</v>
      </c>
      <c r="F506" s="10" t="s">
        <v>455</v>
      </c>
      <c r="G506" s="10"/>
      <c r="H506" s="10"/>
      <c r="I506" s="10"/>
      <c r="J506" s="10"/>
      <c r="K506" s="10"/>
      <c r="L506" s="10" t="s">
        <v>131</v>
      </c>
      <c r="M506" s="10" t="s">
        <v>15</v>
      </c>
      <c r="N506" s="36">
        <v>813.75</v>
      </c>
      <c r="O506" s="15">
        <f>SUM(P506:S506)</f>
        <v>1980</v>
      </c>
      <c r="P506" s="15">
        <v>360</v>
      </c>
      <c r="Q506" s="15">
        <v>540</v>
      </c>
      <c r="R506" s="15">
        <v>540</v>
      </c>
      <c r="S506" s="15">
        <v>540</v>
      </c>
      <c r="T506" s="40">
        <f>ROUND(N506*O506,0)</f>
        <v>1611225</v>
      </c>
      <c r="U506" s="10" t="s">
        <v>424</v>
      </c>
      <c r="V506" s="10" t="s">
        <v>420</v>
      </c>
      <c r="W506" s="10" t="s">
        <v>425</v>
      </c>
    </row>
    <row r="507" spans="1:23" ht="30">
      <c r="A507" s="10">
        <f xml:space="preserve"> IF(V507="","",SUBTOTAL(3,V$8:$V507))</f>
        <v>500</v>
      </c>
      <c r="B507" s="39" t="s">
        <v>466</v>
      </c>
      <c r="C507" s="39" t="s">
        <v>469</v>
      </c>
      <c r="D507" s="24" t="s">
        <v>447</v>
      </c>
      <c r="E507" s="24" t="s">
        <v>448</v>
      </c>
      <c r="F507" s="10" t="s">
        <v>455</v>
      </c>
      <c r="G507" s="24"/>
      <c r="H507" s="24"/>
      <c r="I507" s="24"/>
      <c r="J507" s="24"/>
      <c r="K507" s="24"/>
      <c r="L507" s="24" t="s">
        <v>343</v>
      </c>
      <c r="M507" s="10" t="s">
        <v>15</v>
      </c>
      <c r="N507" s="41">
        <v>1718</v>
      </c>
      <c r="O507" s="25">
        <v>540</v>
      </c>
      <c r="P507" s="19"/>
      <c r="Q507" s="19"/>
      <c r="R507" s="25">
        <v>270</v>
      </c>
      <c r="S507" s="25">
        <v>270</v>
      </c>
      <c r="T507" s="15">
        <f>N507*O507</f>
        <v>927720</v>
      </c>
      <c r="U507" s="11" t="s">
        <v>424</v>
      </c>
      <c r="V507" s="24" t="s">
        <v>420</v>
      </c>
      <c r="W507" s="24" t="s">
        <v>425</v>
      </c>
    </row>
    <row r="508" spans="1:23" ht="30">
      <c r="A508" s="10">
        <f xml:space="preserve"> IF(V508="","",SUBTOTAL(3,V$8:$V508))</f>
        <v>501</v>
      </c>
      <c r="B508" s="10" t="s">
        <v>464</v>
      </c>
      <c r="C508" s="10" t="s">
        <v>467</v>
      </c>
      <c r="D508" s="10" t="s">
        <v>310</v>
      </c>
      <c r="E508" s="10" t="s">
        <v>311</v>
      </c>
      <c r="F508" s="10" t="s">
        <v>455</v>
      </c>
      <c r="G508" s="10"/>
      <c r="H508" s="10"/>
      <c r="I508" s="10"/>
      <c r="J508" s="10"/>
      <c r="K508" s="10"/>
      <c r="L508" s="10" t="s">
        <v>131</v>
      </c>
      <c r="M508" s="10" t="s">
        <v>15</v>
      </c>
      <c r="N508" s="36">
        <v>813.75</v>
      </c>
      <c r="O508" s="15">
        <f>SUM(P508:S508)</f>
        <v>1620</v>
      </c>
      <c r="P508" s="15">
        <v>540</v>
      </c>
      <c r="Q508" s="15">
        <v>360</v>
      </c>
      <c r="R508" s="15">
        <v>360</v>
      </c>
      <c r="S508" s="15">
        <v>360</v>
      </c>
      <c r="T508" s="40">
        <f>ROUND(N508*O508,0)</f>
        <v>1318275</v>
      </c>
      <c r="U508" s="10" t="s">
        <v>161</v>
      </c>
      <c r="V508" s="10" t="s">
        <v>160</v>
      </c>
      <c r="W508" s="10" t="s">
        <v>162</v>
      </c>
    </row>
    <row r="509" spans="1:23" ht="30">
      <c r="A509" s="10">
        <f xml:space="preserve"> IF(V509="","",SUBTOTAL(3,V$8:$V509))</f>
        <v>502</v>
      </c>
      <c r="B509" s="60" t="s">
        <v>465</v>
      </c>
      <c r="C509" s="60" t="s">
        <v>468</v>
      </c>
      <c r="D509" s="38" t="s">
        <v>440</v>
      </c>
      <c r="E509" s="38" t="s">
        <v>441</v>
      </c>
      <c r="F509" s="10" t="s">
        <v>455</v>
      </c>
      <c r="G509" s="39"/>
      <c r="H509" s="39"/>
      <c r="I509" s="38"/>
      <c r="J509" s="38"/>
      <c r="K509" s="38"/>
      <c r="L509" s="39" t="s">
        <v>442</v>
      </c>
      <c r="M509" s="10" t="s">
        <v>15</v>
      </c>
      <c r="N509" s="40">
        <v>12941</v>
      </c>
      <c r="O509" s="22">
        <f>SUM(R509:S509)</f>
        <v>4320</v>
      </c>
      <c r="P509" s="19"/>
      <c r="Q509" s="19"/>
      <c r="R509" s="23">
        <v>2160</v>
      </c>
      <c r="S509" s="23">
        <v>2160</v>
      </c>
      <c r="T509" s="15">
        <f>N509*O509</f>
        <v>55905120</v>
      </c>
      <c r="U509" s="20" t="s">
        <v>161</v>
      </c>
      <c r="V509" s="21" t="s">
        <v>160</v>
      </c>
      <c r="W509" s="20" t="s">
        <v>162</v>
      </c>
    </row>
    <row r="510" spans="1:23" ht="30">
      <c r="A510" s="10">
        <f xml:space="preserve"> IF(V510="","",SUBTOTAL(3,V$8:$V510))</f>
        <v>503</v>
      </c>
      <c r="B510" s="39" t="s">
        <v>466</v>
      </c>
      <c r="C510" s="39" t="s">
        <v>469</v>
      </c>
      <c r="D510" s="24" t="s">
        <v>447</v>
      </c>
      <c r="E510" s="24" t="s">
        <v>448</v>
      </c>
      <c r="F510" s="10" t="s">
        <v>455</v>
      </c>
      <c r="G510" s="24"/>
      <c r="H510" s="24"/>
      <c r="I510" s="24"/>
      <c r="J510" s="24"/>
      <c r="K510" s="24"/>
      <c r="L510" s="24" t="s">
        <v>343</v>
      </c>
      <c r="M510" s="10" t="s">
        <v>15</v>
      </c>
      <c r="N510" s="41">
        <v>1718</v>
      </c>
      <c r="O510" s="25">
        <v>360</v>
      </c>
      <c r="P510" s="19"/>
      <c r="Q510" s="19"/>
      <c r="R510" s="25">
        <v>180</v>
      </c>
      <c r="S510" s="25">
        <v>180</v>
      </c>
      <c r="T510" s="15">
        <f>N510*O510</f>
        <v>618480</v>
      </c>
      <c r="U510" s="11" t="s">
        <v>161</v>
      </c>
      <c r="V510" s="24" t="s">
        <v>160</v>
      </c>
      <c r="W510" s="24" t="s">
        <v>162</v>
      </c>
    </row>
    <row r="511" spans="1:23" ht="30">
      <c r="A511" s="10">
        <f xml:space="preserve"> IF(V511="","",SUBTOTAL(3,V$8:$V511))</f>
        <v>504</v>
      </c>
      <c r="B511" s="10" t="s">
        <v>464</v>
      </c>
      <c r="C511" s="10" t="s">
        <v>467</v>
      </c>
      <c r="D511" s="10" t="s">
        <v>310</v>
      </c>
      <c r="E511" s="10" t="s">
        <v>311</v>
      </c>
      <c r="F511" s="10" t="s">
        <v>455</v>
      </c>
      <c r="G511" s="10"/>
      <c r="H511" s="10"/>
      <c r="I511" s="10"/>
      <c r="J511" s="10"/>
      <c r="K511" s="10"/>
      <c r="L511" s="10" t="s">
        <v>131</v>
      </c>
      <c r="M511" s="10" t="s">
        <v>15</v>
      </c>
      <c r="N511" s="36">
        <v>813.75</v>
      </c>
      <c r="O511" s="15">
        <f>SUM(P511:S511)</f>
        <v>30000</v>
      </c>
      <c r="P511" s="15">
        <v>10800</v>
      </c>
      <c r="Q511" s="15">
        <v>5820</v>
      </c>
      <c r="R511" s="15">
        <v>6540</v>
      </c>
      <c r="S511" s="15">
        <v>6840</v>
      </c>
      <c r="T511" s="40">
        <f>ROUND(N511*O511,0)</f>
        <v>24412500</v>
      </c>
      <c r="U511" s="10" t="s">
        <v>163</v>
      </c>
      <c r="V511" s="10" t="s">
        <v>160</v>
      </c>
      <c r="W511" s="10" t="s">
        <v>164</v>
      </c>
    </row>
    <row r="512" spans="1:23" ht="30">
      <c r="A512" s="10">
        <f xml:space="preserve"> IF(V512="","",SUBTOTAL(3,V$8:$V512))</f>
        <v>505</v>
      </c>
      <c r="B512" s="60" t="s">
        <v>465</v>
      </c>
      <c r="C512" s="60" t="s">
        <v>468</v>
      </c>
      <c r="D512" s="38" t="s">
        <v>440</v>
      </c>
      <c r="E512" s="38" t="s">
        <v>441</v>
      </c>
      <c r="F512" s="10" t="s">
        <v>455</v>
      </c>
      <c r="G512" s="39"/>
      <c r="H512" s="39"/>
      <c r="I512" s="38"/>
      <c r="J512" s="38"/>
      <c r="K512" s="38"/>
      <c r="L512" s="39" t="s">
        <v>442</v>
      </c>
      <c r="M512" s="10" t="s">
        <v>15</v>
      </c>
      <c r="N512" s="40">
        <v>12941</v>
      </c>
      <c r="O512" s="22">
        <f>SUM(R512:S512)</f>
        <v>56280</v>
      </c>
      <c r="P512" s="19"/>
      <c r="Q512" s="19"/>
      <c r="R512" s="23">
        <v>27480</v>
      </c>
      <c r="S512" s="23">
        <v>28800</v>
      </c>
      <c r="T512" s="15">
        <f>N512*O512</f>
        <v>728319480</v>
      </c>
      <c r="U512" s="20" t="s">
        <v>163</v>
      </c>
      <c r="V512" s="21" t="s">
        <v>160</v>
      </c>
      <c r="W512" s="20" t="s">
        <v>164</v>
      </c>
    </row>
    <row r="513" spans="1:23" ht="30">
      <c r="A513" s="10">
        <f xml:space="preserve"> IF(V513="","",SUBTOTAL(3,V$8:$V513))</f>
        <v>506</v>
      </c>
      <c r="B513" s="39" t="s">
        <v>466</v>
      </c>
      <c r="C513" s="39" t="s">
        <v>469</v>
      </c>
      <c r="D513" s="24" t="s">
        <v>447</v>
      </c>
      <c r="E513" s="24" t="s">
        <v>448</v>
      </c>
      <c r="F513" s="10" t="s">
        <v>455</v>
      </c>
      <c r="G513" s="24"/>
      <c r="H513" s="24"/>
      <c r="I513" s="24"/>
      <c r="J513" s="24"/>
      <c r="K513" s="24"/>
      <c r="L513" s="24" t="s">
        <v>343</v>
      </c>
      <c r="M513" s="10" t="s">
        <v>15</v>
      </c>
      <c r="N513" s="41">
        <v>1718</v>
      </c>
      <c r="O513" s="25">
        <v>6690</v>
      </c>
      <c r="P513" s="19"/>
      <c r="Q513" s="19"/>
      <c r="R513" s="25">
        <v>3270</v>
      </c>
      <c r="S513" s="25">
        <v>3420</v>
      </c>
      <c r="T513" s="15">
        <f>N513*O513</f>
        <v>11493420</v>
      </c>
      <c r="U513" s="11" t="s">
        <v>163</v>
      </c>
      <c r="V513" s="24" t="s">
        <v>160</v>
      </c>
      <c r="W513" s="24" t="s">
        <v>164</v>
      </c>
    </row>
    <row r="514" spans="1:23" ht="30">
      <c r="A514" s="10">
        <f xml:space="preserve"> IF(V514="","",SUBTOTAL(3,V$8:$V514))</f>
        <v>507</v>
      </c>
      <c r="B514" s="60" t="s">
        <v>465</v>
      </c>
      <c r="C514" s="60" t="s">
        <v>468</v>
      </c>
      <c r="D514" s="38" t="s">
        <v>440</v>
      </c>
      <c r="E514" s="38" t="s">
        <v>441</v>
      </c>
      <c r="F514" s="10" t="s">
        <v>455</v>
      </c>
      <c r="G514" s="39"/>
      <c r="H514" s="39"/>
      <c r="I514" s="38"/>
      <c r="J514" s="38"/>
      <c r="K514" s="38"/>
      <c r="L514" s="39" t="s">
        <v>442</v>
      </c>
      <c r="M514" s="10" t="s">
        <v>15</v>
      </c>
      <c r="N514" s="40">
        <v>12941</v>
      </c>
      <c r="O514" s="22">
        <f>SUM(R514:S514)</f>
        <v>35160</v>
      </c>
      <c r="P514" s="19"/>
      <c r="Q514" s="19"/>
      <c r="R514" s="23">
        <v>17160</v>
      </c>
      <c r="S514" s="23">
        <v>18000</v>
      </c>
      <c r="T514" s="15">
        <f>N514*O514</f>
        <v>455005560</v>
      </c>
      <c r="U514" s="20" t="s">
        <v>37</v>
      </c>
      <c r="V514" s="21" t="s">
        <v>38</v>
      </c>
      <c r="W514" s="20" t="s">
        <v>537</v>
      </c>
    </row>
    <row r="515" spans="1:23" ht="30">
      <c r="A515" s="10">
        <f xml:space="preserve"> IF(V515="","",SUBTOTAL(3,V$8:$V515))</f>
        <v>508</v>
      </c>
      <c r="B515" s="10" t="s">
        <v>464</v>
      </c>
      <c r="C515" s="10" t="s">
        <v>467</v>
      </c>
      <c r="D515" s="10" t="s">
        <v>310</v>
      </c>
      <c r="E515" s="10" t="s">
        <v>311</v>
      </c>
      <c r="F515" s="10" t="s">
        <v>455</v>
      </c>
      <c r="G515" s="10"/>
      <c r="H515" s="10"/>
      <c r="I515" s="10"/>
      <c r="J515" s="10"/>
      <c r="K515" s="10"/>
      <c r="L515" s="10" t="s">
        <v>131</v>
      </c>
      <c r="M515" s="10" t="s">
        <v>15</v>
      </c>
      <c r="N515" s="36">
        <v>813.75</v>
      </c>
      <c r="O515" s="15">
        <f>SUM(P515:S515)</f>
        <v>4320</v>
      </c>
      <c r="P515" s="15">
        <v>300</v>
      </c>
      <c r="Q515" s="15">
        <v>1200</v>
      </c>
      <c r="R515" s="15">
        <v>1380</v>
      </c>
      <c r="S515" s="15">
        <v>1440</v>
      </c>
      <c r="T515" s="40">
        <f>ROUND(N515*O515,0)</f>
        <v>3515400</v>
      </c>
      <c r="U515" s="10" t="s">
        <v>362</v>
      </c>
      <c r="V515" s="10" t="s">
        <v>38</v>
      </c>
      <c r="W515" s="10" t="s">
        <v>363</v>
      </c>
    </row>
    <row r="516" spans="1:23" ht="30">
      <c r="A516" s="10">
        <f xml:space="preserve"> IF(V516="","",SUBTOTAL(3,V$8:$V516))</f>
        <v>509</v>
      </c>
      <c r="B516" s="60" t="s">
        <v>465</v>
      </c>
      <c r="C516" s="60" t="s">
        <v>468</v>
      </c>
      <c r="D516" s="38" t="s">
        <v>440</v>
      </c>
      <c r="E516" s="38" t="s">
        <v>441</v>
      </c>
      <c r="F516" s="10" t="s">
        <v>455</v>
      </c>
      <c r="G516" s="39"/>
      <c r="H516" s="39"/>
      <c r="I516" s="38"/>
      <c r="J516" s="38"/>
      <c r="K516" s="38"/>
      <c r="L516" s="39" t="s">
        <v>442</v>
      </c>
      <c r="M516" s="10" t="s">
        <v>15</v>
      </c>
      <c r="N516" s="40">
        <v>12941</v>
      </c>
      <c r="O516" s="22">
        <f>SUM(R516:S516)</f>
        <v>12000</v>
      </c>
      <c r="P516" s="19"/>
      <c r="Q516" s="19"/>
      <c r="R516" s="23">
        <v>5880</v>
      </c>
      <c r="S516" s="23">
        <v>6120</v>
      </c>
      <c r="T516" s="15">
        <f>N516*O516</f>
        <v>155292000</v>
      </c>
      <c r="U516" s="20" t="s">
        <v>445</v>
      </c>
      <c r="V516" s="21" t="s">
        <v>38</v>
      </c>
      <c r="W516" s="20" t="s">
        <v>363</v>
      </c>
    </row>
    <row r="517" spans="1:23" ht="30">
      <c r="A517" s="10">
        <f xml:space="preserve"> IF(V517="","",SUBTOTAL(3,V$8:$V517))</f>
        <v>510</v>
      </c>
      <c r="B517" s="39" t="s">
        <v>466</v>
      </c>
      <c r="C517" s="39" t="s">
        <v>469</v>
      </c>
      <c r="D517" s="24" t="s">
        <v>447</v>
      </c>
      <c r="E517" s="24" t="s">
        <v>448</v>
      </c>
      <c r="F517" s="10" t="s">
        <v>455</v>
      </c>
      <c r="G517" s="24"/>
      <c r="H517" s="24"/>
      <c r="I517" s="24"/>
      <c r="J517" s="24"/>
      <c r="K517" s="24"/>
      <c r="L517" s="24" t="s">
        <v>343</v>
      </c>
      <c r="M517" s="10" t="s">
        <v>15</v>
      </c>
      <c r="N517" s="41">
        <v>1718</v>
      </c>
      <c r="O517" s="25">
        <v>1410</v>
      </c>
      <c r="P517" s="19"/>
      <c r="Q517" s="19"/>
      <c r="R517" s="25">
        <v>690</v>
      </c>
      <c r="S517" s="25">
        <v>720</v>
      </c>
      <c r="T517" s="15">
        <f>N517*O517</f>
        <v>2422380</v>
      </c>
      <c r="U517" s="11" t="s">
        <v>362</v>
      </c>
      <c r="V517" s="24" t="s">
        <v>38</v>
      </c>
      <c r="W517" s="24" t="s">
        <v>363</v>
      </c>
    </row>
    <row r="518" spans="1:23" ht="30">
      <c r="A518" s="10">
        <f xml:space="preserve"> IF(V518="","",SUBTOTAL(3,V$8:$V518))</f>
        <v>511</v>
      </c>
      <c r="B518" s="60" t="s">
        <v>465</v>
      </c>
      <c r="C518" s="60" t="s">
        <v>468</v>
      </c>
      <c r="D518" s="38" t="s">
        <v>440</v>
      </c>
      <c r="E518" s="38" t="s">
        <v>441</v>
      </c>
      <c r="F518" s="10" t="s">
        <v>455</v>
      </c>
      <c r="G518" s="39"/>
      <c r="H518" s="39"/>
      <c r="I518" s="38"/>
      <c r="J518" s="38"/>
      <c r="K518" s="38"/>
      <c r="L518" s="39" t="s">
        <v>442</v>
      </c>
      <c r="M518" s="10" t="s">
        <v>15</v>
      </c>
      <c r="N518" s="40">
        <v>12941</v>
      </c>
      <c r="O518" s="22">
        <f>SUM(R518:S518)</f>
        <v>12000</v>
      </c>
      <c r="P518" s="19"/>
      <c r="Q518" s="19"/>
      <c r="R518" s="23">
        <v>5880</v>
      </c>
      <c r="S518" s="23">
        <v>6120</v>
      </c>
      <c r="T518" s="15">
        <f>N518*O518</f>
        <v>155292000</v>
      </c>
      <c r="U518" s="20" t="s">
        <v>446</v>
      </c>
      <c r="V518" s="21" t="s">
        <v>38</v>
      </c>
      <c r="W518" s="20" t="s">
        <v>538</v>
      </c>
    </row>
    <row r="519" spans="1:23" ht="24" customHeight="1">
      <c r="A519" s="64" t="s">
        <v>542</v>
      </c>
    </row>
  </sheetData>
  <autoFilter ref="A7:BP519"/>
  <sortState ref="B8:W518">
    <sortCondition ref="W8:W518"/>
    <sortCondition ref="V8:V518"/>
  </sortState>
  <mergeCells count="17">
    <mergeCell ref="A3:W3"/>
    <mergeCell ref="A4:W4"/>
    <mergeCell ref="A5:W5"/>
    <mergeCell ref="A6:A7"/>
    <mergeCell ref="B6:B7"/>
    <mergeCell ref="C6:C7"/>
    <mergeCell ref="D6:D7"/>
    <mergeCell ref="E6:E7"/>
    <mergeCell ref="L6:L7"/>
    <mergeCell ref="M6:M7"/>
    <mergeCell ref="W6:W7"/>
    <mergeCell ref="N6:N7"/>
    <mergeCell ref="O6:O7"/>
    <mergeCell ref="P6:S6"/>
    <mergeCell ref="T6:T7"/>
    <mergeCell ref="U6:U7"/>
    <mergeCell ref="V6:V7"/>
  </mergeCells>
  <dataValidations count="1">
    <dataValidation type="whole" allowBlank="1" showInputMessage="1" showErrorMessage="1" sqref="IC61563:IH63509 JA61563:JB63509">
      <formula1>0</formula1>
      <formula2>3000</formula2>
    </dataValidation>
  </dataValidations>
  <printOptions horizontalCentered="1"/>
  <pageMargins left="0.23622047244094499" right="0.23622047244094499" top="0.49803149600000002" bottom="0.49803149600000002" header="0.31496062992126" footer="0.31496062992126"/>
  <pageSetup paperSize="9" scale="7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pl1 QĐ</vt:lpstr>
      <vt:lpstr>pl2</vt:lpstr>
      <vt:lpstr>pl3</vt:lpstr>
      <vt:lpstr>'pl1 QĐ'!Print_Area</vt:lpstr>
      <vt:lpstr>'pl2'!Print_Area</vt:lpstr>
      <vt:lpstr>'pl3'!Print_Area</vt:lpstr>
      <vt:lpstr>'pl1 QĐ'!Print_Titles</vt:lpstr>
      <vt:lpstr>'pl2'!Print_Titles</vt:lpstr>
      <vt:lpstr>'pl3'!Print_Titles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2020-12-25T04:25:57Z</cp:lastPrinted>
  <dcterms:created xsi:type="dcterms:W3CDTF">2020-12-24T02:59:21Z</dcterms:created>
  <dcterms:modified xsi:type="dcterms:W3CDTF">2020-12-25T07:18:09Z</dcterms:modified>
</cp:coreProperties>
</file>